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Flygsport\Competitions\Riks\"/>
    </mc:Choice>
  </mc:AlternateContent>
  <xr:revisionPtr revIDLastSave="0" documentId="13_ncr:1_{5277A55F-6084-4F32-B4CB-95217487B2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ndningsprotokoll" sheetId="1" r:id="rId1"/>
    <sheet name="Data" sheetId="2" r:id="rId2"/>
  </sheets>
  <definedNames>
    <definedName name="Bedöm">Data!$I$3:$L$15</definedName>
    <definedName name="Hinder">Data!$J$3:$J$14</definedName>
    <definedName name="Med">Data!$H$3:$H$14</definedName>
    <definedName name="Motor">Data!$J$3:$K$14</definedName>
    <definedName name="Normal">Data!$G$3:$G$13</definedName>
    <definedName name="Utan">Data!$I$3:$I$15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V5" i="1"/>
  <c r="K5" i="1"/>
  <c r="V6" i="1"/>
  <c r="K6" i="1" s="1"/>
  <c r="V7" i="1"/>
  <c r="K7" i="1"/>
  <c r="V8" i="1"/>
  <c r="K8" i="1" s="1"/>
  <c r="V9" i="1"/>
  <c r="K9" i="1"/>
  <c r="V10" i="1"/>
  <c r="K10" i="1" s="1"/>
  <c r="V11" i="1"/>
  <c r="K11" i="1"/>
  <c r="V12" i="1"/>
  <c r="K12" i="1" s="1"/>
  <c r="V13" i="1"/>
  <c r="K13" i="1"/>
  <c r="V14" i="1"/>
  <c r="K14" i="1" s="1"/>
  <c r="U15" i="1"/>
  <c r="V15" i="1"/>
  <c r="K15" i="1" s="1"/>
  <c r="V16" i="1"/>
  <c r="K16" i="1"/>
  <c r="V17" i="1"/>
  <c r="K17" i="1" s="1"/>
  <c r="V18" i="1"/>
  <c r="K18" i="1"/>
  <c r="V19" i="1"/>
  <c r="K19" i="1" s="1"/>
  <c r="U20" i="1"/>
  <c r="V20" i="1"/>
  <c r="K20" i="1"/>
  <c r="V21" i="1"/>
  <c r="K21" i="1" s="1"/>
  <c r="V22" i="1"/>
  <c r="K22" i="1"/>
  <c r="V23" i="1"/>
  <c r="K23" i="1" s="1"/>
  <c r="V24" i="1"/>
  <c r="K24" i="1"/>
  <c r="V25" i="1"/>
  <c r="K25" i="1" s="1"/>
  <c r="V26" i="1"/>
  <c r="K26" i="1"/>
  <c r="V27" i="1"/>
  <c r="K27" i="1" s="1"/>
  <c r="V28" i="1"/>
  <c r="K28" i="1"/>
  <c r="V29" i="1"/>
  <c r="K29" i="1" s="1"/>
  <c r="V30" i="1"/>
  <c r="K30" i="1"/>
  <c r="V31" i="1"/>
  <c r="K31" i="1" s="1"/>
  <c r="V32" i="1"/>
  <c r="K32" i="1"/>
  <c r="V33" i="1"/>
  <c r="K33" i="1" s="1"/>
  <c r="V4" i="1"/>
  <c r="K4" i="1"/>
  <c r="T5" i="1"/>
  <c r="T6" i="1"/>
  <c r="T7" i="1"/>
  <c r="T8" i="1"/>
  <c r="H8" i="1" s="1"/>
  <c r="T9" i="1"/>
  <c r="T10" i="1"/>
  <c r="T11" i="1"/>
  <c r="T12" i="1"/>
  <c r="H12" i="1" s="1"/>
  <c r="T13" i="1"/>
  <c r="T14" i="1"/>
  <c r="T15" i="1"/>
  <c r="T16" i="1"/>
  <c r="T17" i="1"/>
  <c r="T18" i="1"/>
  <c r="T19" i="1"/>
  <c r="T20" i="1"/>
  <c r="H20" i="1" s="1"/>
  <c r="T21" i="1"/>
  <c r="T22" i="1"/>
  <c r="T23" i="1"/>
  <c r="T24" i="1"/>
  <c r="H24" i="1" s="1"/>
  <c r="T25" i="1"/>
  <c r="T26" i="1"/>
  <c r="T27" i="1"/>
  <c r="T28" i="1"/>
  <c r="H28" i="1" s="1"/>
  <c r="T29" i="1"/>
  <c r="T30" i="1"/>
  <c r="T31" i="1"/>
  <c r="T32" i="1"/>
  <c r="H32" i="1" s="1"/>
  <c r="T33" i="1"/>
  <c r="T4" i="1"/>
  <c r="D5" i="2"/>
  <c r="X5" i="1" s="1"/>
  <c r="N5" i="1" s="1"/>
  <c r="R4" i="1"/>
  <c r="E4" i="1" s="1"/>
  <c r="W5" i="1"/>
  <c r="W6" i="1"/>
  <c r="X6" i="1"/>
  <c r="N6" i="1" s="1"/>
  <c r="W7" i="1"/>
  <c r="X7" i="1"/>
  <c r="N7" i="1" s="1"/>
  <c r="W8" i="1"/>
  <c r="X8" i="1"/>
  <c r="N8" i="1"/>
  <c r="W9" i="1"/>
  <c r="W10" i="1"/>
  <c r="X10" i="1"/>
  <c r="N10" i="1" s="1"/>
  <c r="W11" i="1"/>
  <c r="X11" i="1"/>
  <c r="N11" i="1" s="1"/>
  <c r="W12" i="1"/>
  <c r="X12" i="1"/>
  <c r="N12" i="1"/>
  <c r="X13" i="1"/>
  <c r="N13" i="1" s="1"/>
  <c r="X14" i="1"/>
  <c r="N14" i="1"/>
  <c r="X15" i="1"/>
  <c r="N15" i="1" s="1"/>
  <c r="X16" i="1"/>
  <c r="N16" i="1"/>
  <c r="W17" i="1"/>
  <c r="X17" i="1"/>
  <c r="N17" i="1"/>
  <c r="X18" i="1"/>
  <c r="N18" i="1" s="1"/>
  <c r="X19" i="1"/>
  <c r="N19" i="1"/>
  <c r="X20" i="1"/>
  <c r="N20" i="1" s="1"/>
  <c r="X21" i="1"/>
  <c r="N21" i="1"/>
  <c r="X22" i="1"/>
  <c r="N22" i="1" s="1"/>
  <c r="X23" i="1"/>
  <c r="N23" i="1"/>
  <c r="X24" i="1"/>
  <c r="N24" i="1" s="1"/>
  <c r="X25" i="1"/>
  <c r="N25" i="1"/>
  <c r="X26" i="1"/>
  <c r="N26" i="1" s="1"/>
  <c r="X27" i="1"/>
  <c r="N27" i="1"/>
  <c r="X28" i="1"/>
  <c r="N28" i="1" s="1"/>
  <c r="X29" i="1"/>
  <c r="N29" i="1"/>
  <c r="X30" i="1"/>
  <c r="N30" i="1" s="1"/>
  <c r="X31" i="1"/>
  <c r="N31" i="1"/>
  <c r="X32" i="1"/>
  <c r="N32" i="1" s="1"/>
  <c r="X33" i="1"/>
  <c r="N33" i="1"/>
  <c r="W4" i="1"/>
  <c r="X4" i="1"/>
  <c r="N4" i="1" s="1"/>
  <c r="H33" i="1"/>
  <c r="S5" i="1"/>
  <c r="H5" i="1"/>
  <c r="S6" i="1"/>
  <c r="H6" i="1"/>
  <c r="S7" i="1"/>
  <c r="H7" i="1"/>
  <c r="S8" i="1"/>
  <c r="S9" i="1"/>
  <c r="H9" i="1"/>
  <c r="S10" i="1"/>
  <c r="H10" i="1"/>
  <c r="S11" i="1"/>
  <c r="H11" i="1"/>
  <c r="S12" i="1"/>
  <c r="H13" i="1"/>
  <c r="H14" i="1"/>
  <c r="S15" i="1"/>
  <c r="H15" i="1"/>
  <c r="H16" i="1"/>
  <c r="S17" i="1"/>
  <c r="H17" i="1"/>
  <c r="H18" i="1"/>
  <c r="H19" i="1"/>
  <c r="H21" i="1"/>
  <c r="H22" i="1"/>
  <c r="H23" i="1"/>
  <c r="H25" i="1"/>
  <c r="H26" i="1"/>
  <c r="H27" i="1"/>
  <c r="H29" i="1"/>
  <c r="H30" i="1"/>
  <c r="H31" i="1"/>
  <c r="S4" i="1"/>
  <c r="H4" i="1"/>
  <c r="Q5" i="1"/>
  <c r="R5" i="1"/>
  <c r="E5" i="1" s="1"/>
  <c r="O5" i="1" s="1"/>
  <c r="Q6" i="1"/>
  <c r="R6" i="1"/>
  <c r="E6" i="1" s="1"/>
  <c r="Q7" i="1"/>
  <c r="R7" i="1"/>
  <c r="E7" i="1"/>
  <c r="O7" i="1" s="1"/>
  <c r="Q8" i="1"/>
  <c r="R8" i="1"/>
  <c r="E8" i="1"/>
  <c r="Q9" i="1"/>
  <c r="R9" i="1"/>
  <c r="E9" i="1" s="1"/>
  <c r="Q10" i="1"/>
  <c r="R10" i="1"/>
  <c r="E10" i="1" s="1"/>
  <c r="O10" i="1" s="1"/>
  <c r="Q11" i="1"/>
  <c r="R11" i="1"/>
  <c r="E11" i="1"/>
  <c r="Q12" i="1"/>
  <c r="R12" i="1"/>
  <c r="E12" i="1"/>
  <c r="R13" i="1"/>
  <c r="E13" i="1" s="1"/>
  <c r="R14" i="1"/>
  <c r="E14" i="1"/>
  <c r="R15" i="1"/>
  <c r="E15" i="1" s="1"/>
  <c r="Q15" i="1"/>
  <c r="Q16" i="1"/>
  <c r="R16" i="1"/>
  <c r="E16" i="1" s="1"/>
  <c r="O16" i="1" s="1"/>
  <c r="R17" i="1"/>
  <c r="E17" i="1"/>
  <c r="R18" i="1"/>
  <c r="E18" i="1" s="1"/>
  <c r="R19" i="1"/>
  <c r="E19" i="1"/>
  <c r="R20" i="1"/>
  <c r="E20" i="1" s="1"/>
  <c r="R21" i="1"/>
  <c r="E21" i="1"/>
  <c r="R22" i="1"/>
  <c r="E22" i="1" s="1"/>
  <c r="R23" i="1"/>
  <c r="E23" i="1"/>
  <c r="R24" i="1"/>
  <c r="E24" i="1" s="1"/>
  <c r="R25" i="1"/>
  <c r="E25" i="1"/>
  <c r="R26" i="1"/>
  <c r="E26" i="1" s="1"/>
  <c r="O26" i="1" s="1"/>
  <c r="R27" i="1"/>
  <c r="E27" i="1"/>
  <c r="R28" i="1"/>
  <c r="E28" i="1" s="1"/>
  <c r="R29" i="1"/>
  <c r="E29" i="1"/>
  <c r="R30" i="1"/>
  <c r="E30" i="1" s="1"/>
  <c r="R31" i="1"/>
  <c r="E31" i="1"/>
  <c r="R32" i="1"/>
  <c r="E32" i="1" s="1"/>
  <c r="R33" i="1"/>
  <c r="E33" i="1"/>
  <c r="Q4" i="1"/>
  <c r="W33" i="1"/>
  <c r="W13" i="1"/>
  <c r="W14" i="1"/>
  <c r="W15" i="1"/>
  <c r="W16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U5" i="1"/>
  <c r="U6" i="1"/>
  <c r="U7" i="1"/>
  <c r="U8" i="1"/>
  <c r="U9" i="1"/>
  <c r="U10" i="1"/>
  <c r="U11" i="1"/>
  <c r="U12" i="1"/>
  <c r="U13" i="1"/>
  <c r="U14" i="1"/>
  <c r="U16" i="1"/>
  <c r="U17" i="1"/>
  <c r="U18" i="1"/>
  <c r="U19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4" i="1"/>
  <c r="S13" i="1"/>
  <c r="S14" i="1"/>
  <c r="S16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Q13" i="1"/>
  <c r="Q14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E4" i="2"/>
  <c r="D4" i="2"/>
  <c r="O27" i="1" l="1"/>
  <c r="O18" i="1"/>
  <c r="O31" i="1"/>
  <c r="O4" i="1"/>
  <c r="O12" i="1"/>
  <c r="O8" i="1"/>
  <c r="O29" i="1"/>
  <c r="O21" i="1"/>
  <c r="O14" i="1"/>
  <c r="O13" i="1"/>
  <c r="O11" i="1"/>
  <c r="O17" i="1"/>
  <c r="O33" i="1"/>
  <c r="O25" i="1"/>
  <c r="O28" i="1"/>
  <c r="O19" i="1"/>
  <c r="O30" i="1"/>
  <c r="O22" i="1"/>
  <c r="O15" i="1"/>
  <c r="O6" i="1"/>
  <c r="O23" i="1"/>
  <c r="O20" i="1"/>
  <c r="O32" i="1"/>
  <c r="O24" i="1"/>
  <c r="X9" i="1"/>
  <c r="N9" i="1" s="1"/>
  <c r="O9" i="1" s="1"/>
</calcChain>
</file>

<file path=xl/sharedStrings.xml><?xml version="1.0" encoding="utf-8"?>
<sst xmlns="http://schemas.openxmlformats.org/spreadsheetml/2006/main" count="97" uniqueCount="45">
  <si>
    <t>Deltagare</t>
  </si>
  <si>
    <t>Pilot</t>
  </si>
  <si>
    <t>Motor normal</t>
  </si>
  <si>
    <t>Bedöm utan klaff</t>
  </si>
  <si>
    <t>Bedöm med klaff</t>
  </si>
  <si>
    <t>Motor hinder</t>
  </si>
  <si>
    <t>Meter</t>
  </si>
  <si>
    <t>Anm.</t>
  </si>
  <si>
    <t>Prickar</t>
  </si>
  <si>
    <t>Totalt</t>
  </si>
  <si>
    <t>A</t>
  </si>
  <si>
    <t>Box</t>
  </si>
  <si>
    <t>Motor</t>
  </si>
  <si>
    <t>Bedöm</t>
  </si>
  <si>
    <t>B/meter</t>
  </si>
  <si>
    <t>C/meter</t>
  </si>
  <si>
    <t>D</t>
  </si>
  <si>
    <t>E</t>
  </si>
  <si>
    <t>F</t>
  </si>
  <si>
    <t>G</t>
  </si>
  <si>
    <t>H</t>
  </si>
  <si>
    <t>Max</t>
  </si>
  <si>
    <t>Motor mark</t>
  </si>
  <si>
    <t>Rullning sidolinje</t>
  </si>
  <si>
    <t>Utanför</t>
  </si>
  <si>
    <t>Motor luft</t>
  </si>
  <si>
    <t>Otillåten klaff</t>
  </si>
  <si>
    <t>Rivning/Krypning</t>
  </si>
  <si>
    <t>Anmärkningar</t>
  </si>
  <si>
    <t>Bedöm med</t>
  </si>
  <si>
    <t>Bedöm utan</t>
  </si>
  <si>
    <t>Land 1</t>
  </si>
  <si>
    <t>Land 2</t>
  </si>
  <si>
    <t>Land 3</t>
  </si>
  <si>
    <t>Max prickar/meter</t>
  </si>
  <si>
    <t>Land 4</t>
  </si>
  <si>
    <t>Noshjul</t>
  </si>
  <si>
    <t>Stjärt över horisont</t>
  </si>
  <si>
    <t>Ett hjul i luften</t>
  </si>
  <si>
    <t>Landing på lähjul</t>
  </si>
  <si>
    <t>Stjärtkrok o.dy</t>
  </si>
  <si>
    <t>Intag av klaff</t>
  </si>
  <si>
    <t>Bromsade hjul</t>
  </si>
  <si>
    <t>Skottkärra</t>
  </si>
  <si>
    <t>Klubb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</si>
</sst>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3" fillId="0" borderId="0" xfId="0" applyFont="1" applyProtection="1">
      <protection hidden="1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hidden="1"/>
    </xf>
    <xf numFmtId="0" fontId="0" fillId="0" borderId="18" xfId="0" applyBorder="1"/>
    <xf numFmtId="0" fontId="4" fillId="0" borderId="19" xfId="0" applyFont="1" applyBorder="1"/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16" xfId="0" applyBorder="1"/>
    <xf numFmtId="0" fontId="4" fillId="0" borderId="12" xfId="0" applyFont="1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" xfId="0" applyBorder="1" applyProtection="1">
      <protection locked="0"/>
    </xf>
    <xf numFmtId="0" fontId="0" fillId="0" borderId="0" xfId="0" applyAlignment="1">
      <alignment horizontal="left"/>
    </xf>
    <xf numFmtId="0" fontId="3" fillId="0" borderId="0" xfId="0" applyFont="1" applyAlignment="1" applyProtection="1">
      <alignment horizontal="center"/>
      <protection hidden="1"/>
    </xf>
    <xf numFmtId="0" fontId="0" fillId="0" borderId="2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7"/>
  <sheetViews>
    <sheetView tabSelected="1" workbookViewId="0">
      <pane xSplit="12" ySplit="3" topLeftCell="M4" activePane="bottomRight" state="frozen"/>
      <selection pane="topRight" activeCell="M1" sqref="M1"/>
      <selection pane="bottomLeft" activeCell="A4" sqref="A4"/>
      <selection pane="bottomRight" activeCell="A4" sqref="A4"/>
    </sheetView>
  </sheetViews>
  <sheetFormatPr defaultRowHeight="15" x14ac:dyDescent="0.25"/>
  <cols>
    <col min="1" max="1" width="21.28515625" customWidth="1"/>
    <col min="2" max="2" width="15.7109375" customWidth="1"/>
    <col min="3" max="3" width="6.42578125" bestFit="1" customWidth="1"/>
    <col min="4" max="4" width="18.28515625" bestFit="1" customWidth="1"/>
    <col min="5" max="5" width="7" bestFit="1" customWidth="1"/>
    <col min="6" max="6" width="6.42578125" bestFit="1" customWidth="1"/>
    <col min="7" max="7" width="18.28515625" bestFit="1" customWidth="1"/>
    <col min="8" max="8" width="7" bestFit="1" customWidth="1"/>
    <col min="9" max="9" width="6.42578125" bestFit="1" customWidth="1"/>
    <col min="10" max="10" width="18.28515625" bestFit="1" customWidth="1"/>
    <col min="11" max="11" width="7" bestFit="1" customWidth="1"/>
    <col min="12" max="12" width="6.42578125" bestFit="1" customWidth="1"/>
    <col min="13" max="13" width="18.28515625" bestFit="1" customWidth="1"/>
    <col min="14" max="15" width="7" bestFit="1" customWidth="1"/>
    <col min="17" max="17" width="11.5703125" bestFit="1" customWidth="1"/>
    <col min="18" max="18" width="11.5703125" customWidth="1"/>
    <col min="19" max="19" width="9.85546875" bestFit="1" customWidth="1"/>
    <col min="20" max="20" width="9.85546875" customWidth="1"/>
  </cols>
  <sheetData>
    <row r="1" spans="1:24" ht="15.75" thickBot="1" x14ac:dyDescent="0.3"/>
    <row r="2" spans="1:24" x14ac:dyDescent="0.25">
      <c r="A2" s="44" t="s">
        <v>0</v>
      </c>
      <c r="B2" s="45"/>
      <c r="C2" s="9"/>
      <c r="D2" s="10" t="s">
        <v>2</v>
      </c>
      <c r="E2" s="11"/>
      <c r="F2" s="9"/>
      <c r="G2" s="10" t="s">
        <v>4</v>
      </c>
      <c r="H2" s="11"/>
      <c r="I2" s="9"/>
      <c r="J2" s="10" t="s">
        <v>3</v>
      </c>
      <c r="K2" s="11"/>
      <c r="L2" s="9"/>
      <c r="M2" s="10" t="s">
        <v>5</v>
      </c>
      <c r="N2" s="11"/>
      <c r="O2" s="12" t="s">
        <v>9</v>
      </c>
    </row>
    <row r="3" spans="1:24" ht="15.75" thickBot="1" x14ac:dyDescent="0.3">
      <c r="A3" s="4" t="s">
        <v>1</v>
      </c>
      <c r="B3" s="6" t="s">
        <v>44</v>
      </c>
      <c r="C3" s="13" t="s">
        <v>6</v>
      </c>
      <c r="D3" s="14" t="s">
        <v>7</v>
      </c>
      <c r="E3" s="15" t="s">
        <v>8</v>
      </c>
      <c r="F3" s="13" t="s">
        <v>6</v>
      </c>
      <c r="G3" s="14" t="s">
        <v>7</v>
      </c>
      <c r="H3" s="15" t="s">
        <v>8</v>
      </c>
      <c r="I3" s="40" t="s">
        <v>6</v>
      </c>
      <c r="J3" s="39" t="s">
        <v>7</v>
      </c>
      <c r="K3" s="34" t="s">
        <v>8</v>
      </c>
      <c r="L3" s="13" t="s">
        <v>6</v>
      </c>
      <c r="M3" s="14" t="s">
        <v>7</v>
      </c>
      <c r="N3" s="15" t="s">
        <v>8</v>
      </c>
      <c r="O3" s="16" t="s">
        <v>8</v>
      </c>
      <c r="Q3" s="43" t="s">
        <v>31</v>
      </c>
      <c r="R3" s="43"/>
      <c r="S3" s="43" t="s">
        <v>32</v>
      </c>
      <c r="T3" s="43"/>
      <c r="U3" s="43" t="s">
        <v>33</v>
      </c>
      <c r="V3" s="43"/>
      <c r="W3" s="43" t="s">
        <v>35</v>
      </c>
      <c r="X3" s="43"/>
    </row>
    <row r="4" spans="1:24" ht="15" customHeight="1" x14ac:dyDescent="0.25">
      <c r="A4" s="21"/>
      <c r="B4" s="22"/>
      <c r="C4" s="21"/>
      <c r="D4" s="23"/>
      <c r="E4" s="17">
        <f>IF(IF(T(C4)="",$R4,$Q4)+IF(D4="",0,VLOOKUP(D4,Motor,2,FALSE))&gt;Data!$B$11,Data!$B$11,IF(T(C4)="",$R4,$Q4)+IF(D4="",0,VLOOKUP(D4,Motor,2,FALSE)))</f>
        <v>0</v>
      </c>
      <c r="F4" s="21"/>
      <c r="G4" s="23"/>
      <c r="H4" s="17">
        <f>IF(IF(T(F4)="",$T4,$S4)+IF(G4="",0,VLOOKUP(G4,Bedöm,4,FALSE))&gt;Data!$C$11,Data!$C$11,IF(T(F4)="",$T4,$S4)+IF(G4="",0,VLOOKUP(G4,Bedöm,4,FALSE)))</f>
        <v>0</v>
      </c>
      <c r="I4" s="35"/>
      <c r="J4" s="36"/>
      <c r="K4" s="29">
        <f>IF(IF(T(I4)="",$V4,$U4)+IF(J4="",0,VLOOKUP(J4,Bedöm,4,FALSE))&gt;Data!$C$11,Data!$C$11,IF(T(I4)="",$V4,$U4)+IF(J4="",0,VLOOKUP(J4,Bedöm,4,FALSE)))</f>
        <v>0</v>
      </c>
      <c r="L4" s="31"/>
      <c r="M4" s="23"/>
      <c r="N4" s="17">
        <f>IF(IF(T(L4)="",$X4,$W4)+IF(M4="",0,VLOOKUP(M4,Motor,2,FALSE))&gt;Data!$B$11,Data!$B$11,IF(T(L4)="",$X4,$W4)+IF(M4="",0,VLOOKUP(M4,Motor,2,FALSE)))</f>
        <v>0</v>
      </c>
      <c r="O4" s="30">
        <f>E4+H4+K4+N4</f>
        <v>0</v>
      </c>
      <c r="Q4" s="18">
        <f>IF(OR(C4="a",C4="A"),Data!$B$3,IF(OR(C4="b",C4="B",C4="c",C4="C"),0,IF(OR(C4="d",C4="D"),Data!$B$6,IF(OR(C4="e",C4="E"),Data!$B$7,IF(OR(C4="f",C4="F"),Data!$B$8,IF(OR(C4="g",C4="G"),Data!$B$9,IF(OR(C4="h",C4="H"),Data!$B$10,0)))))))</f>
        <v>0</v>
      </c>
      <c r="R4" s="18">
        <f>IF(T(C4)="",IF(C4&lt;0,IF((C4*-1)*Data!$B$4&gt;Data!$D$4,0,(C4*-1)*Data!$B$4),IF(C4*Data!$B$5&gt;Data!$D$5,0,C4*Data!$B$5)),0)</f>
        <v>0</v>
      </c>
      <c r="S4" s="18">
        <f>IF(OR(F4="a",F4="A"),Data!$C$3,IF(OR(F4="b",F4="B",F4="c",F4="C"),0,IF(OR(F4="d",F4="D"),Data!$C$6,IF(OR(F4="e",F4="E"),Data!$C$7,IF(OR(F4="f",F4="F"),Data!$C$8,IF(OR(F4="g",F4="G"),Data!$C$9,IF(OR(F4="h",F4="H"),Data!$C$10,0)))))))</f>
        <v>0</v>
      </c>
      <c r="T4" s="18">
        <f>IF(T(F4)="",IF(F4&lt;0,IF((F4*-1)*Data!$C$4&gt;Data!$E$4,0,(F4*-1)*Data!$C$4),IF(F4*Data!$C$5&gt;Data!$E$5,0,F4*Data!$C$5)),0)</f>
        <v>0</v>
      </c>
      <c r="U4" s="18">
        <f>IF(OR(I4="a",I4="A"),Data!$C$3,IF(OR(I4="b",I4="B",I4="c",I4="C"),0,IF(OR(I4="d",I4="D"),Data!$C$6,IF(OR(I4="e",I4="E"),Data!$C$7,IF(OR(I4="f",I4="F"),Data!$C$8,IF(OR(I4="g",I4="G"),Data!$C$9,IF(OR(I4="h",I4="H"),Data!$C$10,0)))))))</f>
        <v>0</v>
      </c>
      <c r="V4" s="18">
        <f>IF(T(I4)="",IF(I4&lt;0,IF((I4*-1)*Data!$C$4&gt;Data!$E$4,0,(I4*-1)*Data!$C$4),IF(I4*Data!$C$5&gt;Data!$E$5,0,I4*Data!$C$5)),0)</f>
        <v>0</v>
      </c>
      <c r="W4" s="18">
        <f>IF(OR(L4="a",L4="A"),Data!$B$3,IF(OR(L4="b",L4="B",L4="c",L4="C"),0,IF(OR(L4="d",L4="D"),Data!$B$6,IF(OR(L4="e",L4="E"),Data!$B$7,IF(OR(L4="f",L4="F"),Data!$B$8,IF(OR(L4="g",L4="G"),Data!$B$9,IF(OR(L4="h",L4="H"),Data!$B$10,0)))))))</f>
        <v>0</v>
      </c>
      <c r="X4" s="18">
        <f>IF(L4&lt;0,IF((L4*-1)*Data!$B$4&gt;Data!$D$4,0,(L4*-1)*Data!$B$4),IF(L4*Data!$B$5&gt;Data!$D$5,0,L4*Data!$B$5))</f>
        <v>0</v>
      </c>
    </row>
    <row r="5" spans="1:24" ht="15" customHeight="1" x14ac:dyDescent="0.25">
      <c r="A5" s="24"/>
      <c r="B5" s="25"/>
      <c r="C5" s="24"/>
      <c r="D5" s="23"/>
      <c r="E5" s="17">
        <f>IF(IF(T(C5)="",$R5,$Q5)+IF(D5="",0,VLOOKUP(D5,Motor,2,FALSE))&gt;Data!$B$11,Data!$B$11,IF(T(C5)="",$R5,$Q5)+IF(D5="",0,VLOOKUP(D5,Motor,2,FALSE)))</f>
        <v>0</v>
      </c>
      <c r="F5" s="21"/>
      <c r="G5" s="23"/>
      <c r="H5" s="17">
        <f>IF(IF(T(F5)="",$T5,$S5)+IF(G5="",0,VLOOKUP(G5,Bedöm,4,FALSE))&gt;Data!$C$11,Data!$C$11,IF(T(F5)="",$T5,$S5)+IF(G5="",0,VLOOKUP(G5,Bedöm,4,FALSE)))</f>
        <v>0</v>
      </c>
      <c r="I5" s="24"/>
      <c r="J5" s="27"/>
      <c r="K5" s="37">
        <f>IF(IF(T(I5)="",$V5,$U5)+IF(J5="",0,VLOOKUP(J5,Bedöm,4,FALSE))&gt;Data!$C$11,Data!$C$11,IF(T(I5)="",$V5,$U5)+IF(J5="",0,VLOOKUP(J5,Bedöm,4,FALSE)))</f>
        <v>0</v>
      </c>
      <c r="L5" s="32"/>
      <c r="M5" s="23"/>
      <c r="N5" s="17">
        <f>IF(IF(T(L5)="",$X5,$W5)+IF(M5="",0,VLOOKUP(M5,Motor,2,FALSE))&gt;Data!$B$11,Data!$B$11,IF(T(L5)="",$X5,$W5)+IF(M5="",0,VLOOKUP(M5,Motor,2,FALSE)))</f>
        <v>0</v>
      </c>
      <c r="O5" s="30">
        <f t="shared" ref="O5:O33" si="0">E5+H5+K5+N5</f>
        <v>0</v>
      </c>
      <c r="Q5" s="18">
        <f>IF(OR(C5="a",C5="A"),Data!$B$3,IF(OR(C5="b",C5="B",C5="c",C5="C"),0,IF(OR(C5="d",C5="D"),Data!$B$6,IF(OR(C5="e",C5="E"),Data!$B$7,IF(OR(C5="f",C5="F"),Data!$B$8,IF(OR(C5="g",C5="G"),Data!$B$9,IF(OR(C5="h",C5="H"),Data!$B$10,0)))))))</f>
        <v>0</v>
      </c>
      <c r="R5" s="18">
        <f>IF(T(C5)="",IF(C5&lt;0,IF((C5*-1)*Data!$B$4&gt;Data!$D$4,0,(C5*-1)*Data!$B$4),IF(C5*Data!$B$5&gt;Data!$D$5,0,C5*Data!$B$5)),0)</f>
        <v>0</v>
      </c>
      <c r="S5" s="18">
        <f>IF(OR(F5="a",F5="A"),Data!$C$3,IF(OR(F5="b",F5="B",F5="c",F5="C"),0,IF(OR(F5="d",F5="D"),Data!$C$6,IF(OR(F5="e",F5="E"),Data!$C$7,IF(OR(F5="f",F5="F"),Data!$C$8,IF(OR(F5="g",F5="G"),Data!$C$9,IF(OR(F5="h",F5="H"),Data!$C$10,0)))))))</f>
        <v>0</v>
      </c>
      <c r="T5" s="18">
        <f>IF(T(F5)="",IF(F5&lt;0,IF((F5*-1)*Data!$C$4&gt;Data!$E$4,0,(F5*-1)*Data!$C$4),IF(F5*Data!$C$5&gt;Data!$E$5,0,F5*Data!$C$5)),0)</f>
        <v>0</v>
      </c>
      <c r="U5" s="18">
        <f>IF(OR(I5="a",I5="A"),Data!$C$3,IF(OR(I5="b",I5="B",I5="c",I5="C"),0,IF(OR(I5="d",I5="D"),Data!$C$6,IF(OR(I5="e",I5="E"),Data!$C$7,IF(OR(I5="f",I5="F"),Data!$C$8,IF(OR(I5="g",I5="G"),Data!$C$9,IF(OR(I5="h",I5="H"),Data!$C$10,0)))))))</f>
        <v>0</v>
      </c>
      <c r="V5" s="18">
        <f>IF(T(I5)="",IF(I5&lt;0,IF((I5*-1)*Data!$C$4&gt;Data!$E$4,0,(I5*-1)*Data!$C$4),IF(I5*Data!$C$5&gt;Data!$E$5,0,I5*Data!$C$5)),0)</f>
        <v>0</v>
      </c>
      <c r="W5" s="18">
        <f>IF(OR(L5="a",L5="A"),Data!$B$3,IF(OR(L5="b",L5="B",L5="c",L5="C"),0,IF(OR(L5="d",L5="D"),Data!$B$6,IF(OR(L5="e",L5="E"),Data!$B$7,IF(OR(L5="f",L5="F"),Data!$B$8,IF(OR(L5="g",L5="G"),Data!$B$9,IF(OR(L5="h",L5="H"),Data!$B$10,0)))))))</f>
        <v>0</v>
      </c>
      <c r="X5" s="18">
        <f>IF(L5&lt;0,IF((L5*-1)*Data!$B$4&gt;Data!$D$4,0,(L5*-1)*Data!$B$4),IF(L5*Data!$B$5&gt;Data!$D$5,0,L5*Data!$B$5))</f>
        <v>0</v>
      </c>
    </row>
    <row r="6" spans="1:24" ht="15" customHeight="1" x14ac:dyDescent="0.25">
      <c r="A6" s="24"/>
      <c r="B6" s="25"/>
      <c r="C6" s="24"/>
      <c r="D6" s="23"/>
      <c r="E6" s="17">
        <f>IF(IF(T(C6)="",$R6,$Q6)+IF(D6="",0,VLOOKUP(D6,Motor,2,FALSE))&gt;Data!$B$11,Data!$B$11,IF(T(C6)="",$R6,$Q6)+IF(D6="",0,VLOOKUP(D6,Motor,2,FALSE)))</f>
        <v>0</v>
      </c>
      <c r="F6" s="21"/>
      <c r="G6" s="23"/>
      <c r="H6" s="17">
        <f>IF(IF(T(F6)="",$T6,$S6)+IF(G6="",0,VLOOKUP(G6,Bedöm,4,FALSE))&gt;Data!$C$11,Data!$C$11,IF(T(F6)="",$T6,$S6)+IF(G6="",0,VLOOKUP(G6,Bedöm,4,FALSE)))</f>
        <v>0</v>
      </c>
      <c r="I6" s="24"/>
      <c r="J6" s="27"/>
      <c r="K6" s="37">
        <f>IF(IF(T(I6)="",$V6,$U6)+IF(J6="",0,VLOOKUP(J6,Bedöm,4,FALSE))&gt;Data!$C$11,Data!$C$11,IF(T(I6)="",$V6,$U6)+IF(J6="",0,VLOOKUP(J6,Bedöm,4,FALSE)))</f>
        <v>0</v>
      </c>
      <c r="L6" s="32"/>
      <c r="M6" s="23"/>
      <c r="N6" s="17">
        <f>IF(IF(T(L6)="",$X6,$W6)+IF(M6="",0,VLOOKUP(M6,Motor,2,FALSE))&gt;Data!$B$11,Data!$B$11,IF(T(L6)="",$X6,$W6)+IF(M6="",0,VLOOKUP(M6,Motor,2,FALSE)))</f>
        <v>0</v>
      </c>
      <c r="O6" s="30">
        <f t="shared" si="0"/>
        <v>0</v>
      </c>
      <c r="Q6" s="18">
        <f>IF(OR(C6="a",C6="A"),Data!$B$3,IF(OR(C6="b",C6="B",C6="c",C6="C"),0,IF(OR(C6="d",C6="D"),Data!$B$6,IF(OR(C6="e",C6="E"),Data!$B$7,IF(OR(C6="f",C6="F"),Data!$B$8,IF(OR(C6="g",C6="G"),Data!$B$9,IF(OR(C6="h",C6="H"),Data!$B$10,0)))))))</f>
        <v>0</v>
      </c>
      <c r="R6" s="18">
        <f>IF(T(C6)="",IF(C6&lt;0,IF((C6*-1)*Data!$B$4&gt;Data!$D$4,0,(C6*-1)*Data!$B$4),IF(C6*Data!$B$5&gt;Data!$D$5,0,C6*Data!$B$5)),0)</f>
        <v>0</v>
      </c>
      <c r="S6" s="18">
        <f>IF(OR(F6="a",F6="A"),Data!$C$3,IF(OR(F6="b",F6="B",F6="c",F6="C"),0,IF(OR(F6="d",F6="D"),Data!$C$6,IF(OR(F6="e",F6="E"),Data!$C$7,IF(OR(F6="f",F6="F"),Data!$C$8,IF(OR(F6="g",F6="G"),Data!$C$9,IF(OR(F6="h",F6="H"),Data!$C$10,0)))))))</f>
        <v>0</v>
      </c>
      <c r="T6" s="18">
        <f>IF(T(F6)="",IF(F6&lt;0,IF((F6*-1)*Data!$C$4&gt;Data!$E$4,0,(F6*-1)*Data!$C$4),IF(F6*Data!$C$5&gt;Data!$E$5,0,F6*Data!$C$5)),0)</f>
        <v>0</v>
      </c>
      <c r="U6" s="18">
        <f>IF(OR(I6="a",I6="A"),Data!$C$3,IF(OR(I6="b",I6="B",I6="c",I6="C"),0,IF(OR(I6="d",I6="D"),Data!$C$6,IF(OR(I6="e",I6="E"),Data!$C$7,IF(OR(I6="f",I6="F"),Data!$C$8,IF(OR(I6="g",I6="G"),Data!$C$9,IF(OR(I6="h",I6="H"),Data!$C$10,0)))))))</f>
        <v>0</v>
      </c>
      <c r="V6" s="18">
        <f>IF(T(I6)="",IF(I6&lt;0,IF((I6*-1)*Data!$C$4&gt;Data!$E$4,0,(I6*-1)*Data!$C$4),IF(I6*Data!$C$5&gt;Data!$E$5,0,I6*Data!$C$5)),0)</f>
        <v>0</v>
      </c>
      <c r="W6" s="18">
        <f>IF(OR(L6="a",L6="A"),Data!$B$3,IF(OR(L6="b",L6="B",L6="c",L6="C"),0,IF(OR(L6="d",L6="D"),Data!$B$6,IF(OR(L6="e",L6="E"),Data!$B$7,IF(OR(L6="f",L6="F"),Data!$B$8,IF(OR(L6="g",L6="G"),Data!$B$9,IF(OR(L6="h",L6="H"),Data!$B$10,0)))))))</f>
        <v>0</v>
      </c>
      <c r="X6" s="18">
        <f>IF(L6&lt;0,IF((L6*-1)*Data!$B$4&gt;Data!$D$4,0,(L6*-1)*Data!$B$4),IF(L6*Data!$B$5&gt;Data!$D$5,0,L6*Data!$B$5))</f>
        <v>0</v>
      </c>
    </row>
    <row r="7" spans="1:24" ht="15" customHeight="1" x14ac:dyDescent="0.25">
      <c r="A7" s="24"/>
      <c r="B7" s="25"/>
      <c r="C7" s="24"/>
      <c r="D7" s="23"/>
      <c r="E7" s="17">
        <f>IF(IF(T(C7)="",$R7,$Q7)+IF(D7="",0,VLOOKUP(D7,Motor,2,FALSE))&gt;Data!$B$11,Data!$B$11,IF(T(C7)="",$R7,$Q7)+IF(D7="",0,VLOOKUP(D7,Motor,2,FALSE)))</f>
        <v>0</v>
      </c>
      <c r="F7" s="21"/>
      <c r="G7" s="23"/>
      <c r="H7" s="17">
        <f>IF(IF(T(F7)="",$T7,$S7)+IF(G7="",0,VLOOKUP(G7,Bedöm,4,FALSE))&gt;Data!$C$11,Data!$C$11,IF(T(F7)="",$T7,$S7)+IF(G7="",0,VLOOKUP(G7,Bedöm,4,FALSE)))</f>
        <v>0</v>
      </c>
      <c r="I7" s="24"/>
      <c r="J7" s="27"/>
      <c r="K7" s="37">
        <f>IF(IF(T(I7)="",$V7,$U7)+IF(J7="",0,VLOOKUP(J7,Bedöm,4,FALSE))&gt;Data!$C$11,Data!$C$11,IF(T(I7)="",$V7,$U7)+IF(J7="",0,VLOOKUP(J7,Bedöm,4,FALSE)))</f>
        <v>0</v>
      </c>
      <c r="L7" s="32"/>
      <c r="M7" s="23"/>
      <c r="N7" s="17">
        <f>IF(IF(T(L7)="",$X7,$W7)+IF(M7="",0,VLOOKUP(M7,Motor,2,FALSE))&gt;Data!$B$11,Data!$B$11,IF(T(L7)="",$X7,$W7)+IF(M7="",0,VLOOKUP(M7,Motor,2,FALSE)))</f>
        <v>0</v>
      </c>
      <c r="O7" s="30">
        <f t="shared" si="0"/>
        <v>0</v>
      </c>
      <c r="Q7" s="18">
        <f>IF(OR(C7="a",C7="A"),Data!$B$3,IF(OR(C7="b",C7="B",C7="c",C7="C"),0,IF(OR(C7="d",C7="D"),Data!$B$6,IF(OR(C7="e",C7="E"),Data!$B$7,IF(OR(C7="f",C7="F"),Data!$B$8,IF(OR(C7="g",C7="G"),Data!$B$9,IF(OR(C7="h",C7="H"),Data!$B$10,0)))))))</f>
        <v>0</v>
      </c>
      <c r="R7" s="18">
        <f>IF(T(C7)="",IF(C7&lt;0,IF((C7*-1)*Data!$B$4&gt;Data!$D$4,0,(C7*-1)*Data!$B$4),IF(C7*Data!$B$5&gt;Data!$D$5,0,C7*Data!$B$5)),0)</f>
        <v>0</v>
      </c>
      <c r="S7" s="18">
        <f>IF(OR(F7="a",F7="A"),Data!$C$3,IF(OR(F7="b",F7="B",F7="c",F7="C"),0,IF(OR(F7="d",F7="D"),Data!$C$6,IF(OR(F7="e",F7="E"),Data!$C$7,IF(OR(F7="f",F7="F"),Data!$C$8,IF(OR(F7="g",F7="G"),Data!$C$9,IF(OR(F7="h",F7="H"),Data!$C$10,0)))))))</f>
        <v>0</v>
      </c>
      <c r="T7" s="18">
        <f>IF(T(F7)="",IF(F7&lt;0,IF((F7*-1)*Data!$C$4&gt;Data!$E$4,0,(F7*-1)*Data!$C$4),IF(F7*Data!$C$5&gt;Data!$E$5,0,F7*Data!$C$5)),0)</f>
        <v>0</v>
      </c>
      <c r="U7" s="18">
        <f>IF(OR(I7="a",I7="A"),Data!$C$3,IF(OR(I7="b",I7="B",I7="c",I7="C"),0,IF(OR(I7="d",I7="D"),Data!$C$6,IF(OR(I7="e",I7="E"),Data!$C$7,IF(OR(I7="f",I7="F"),Data!$C$8,IF(OR(I7="g",I7="G"),Data!$C$9,IF(OR(I7="h",I7="H"),Data!$C$10,0)))))))</f>
        <v>0</v>
      </c>
      <c r="V7" s="18">
        <f>IF(T(I7)="",IF(I7&lt;0,IF((I7*-1)*Data!$C$4&gt;Data!$E$4,0,(I7*-1)*Data!$C$4),IF(I7*Data!$C$5&gt;Data!$E$5,0,I7*Data!$C$5)),0)</f>
        <v>0</v>
      </c>
      <c r="W7" s="18">
        <f>IF(OR(L7="a",L7="A"),Data!$B$3,IF(OR(L7="b",L7="B",L7="c",L7="C"),0,IF(OR(L7="d",L7="D"),Data!$B$6,IF(OR(L7="e",L7="E"),Data!$B$7,IF(OR(L7="f",L7="F"),Data!$B$8,IF(OR(L7="g",L7="G"),Data!$B$9,IF(OR(L7="h",L7="H"),Data!$B$10,0)))))))</f>
        <v>0</v>
      </c>
      <c r="X7" s="18">
        <f>IF(L7&lt;0,IF((L7*-1)*Data!$B$4&gt;Data!$D$4,0,(L7*-1)*Data!$B$4),IF(L7*Data!$B$5&gt;Data!$D$5,0,L7*Data!$B$5))</f>
        <v>0</v>
      </c>
    </row>
    <row r="8" spans="1:24" ht="15" customHeight="1" x14ac:dyDescent="0.25">
      <c r="A8" s="24"/>
      <c r="B8" s="25"/>
      <c r="C8" s="24"/>
      <c r="D8" s="23"/>
      <c r="E8" s="17">
        <f>IF(IF(T(C8)="",$R8,$Q8)+IF(D8="",0,VLOOKUP(D8,Motor,2,FALSE))&gt;Data!$B$11,Data!$B$11,IF(T(C8)="",$R8,$Q8)+IF(D8="",0,VLOOKUP(D8,Motor,2,FALSE)))</f>
        <v>0</v>
      </c>
      <c r="F8" s="21"/>
      <c r="G8" s="23"/>
      <c r="H8" s="17">
        <f>IF(IF(T(F8)="",$T8,$S8)+IF(G8="",0,VLOOKUP(G8,Bedöm,4,FALSE))&gt;Data!$C$11,Data!$C$11,IF(T(F8)="",$T8,$S8)+IF(G8="",0,VLOOKUP(G8,Bedöm,4,FALSE)))</f>
        <v>0</v>
      </c>
      <c r="I8" s="24"/>
      <c r="J8" s="27"/>
      <c r="K8" s="37">
        <f>IF(IF(T(I8)="",$V8,$U8)+IF(J8="",0,VLOOKUP(J8,Bedöm,4,FALSE))&gt;Data!$C$11,Data!$C$11,IF(T(I8)="",$V8,$U8)+IF(J8="",0,VLOOKUP(J8,Bedöm,4,FALSE)))</f>
        <v>0</v>
      </c>
      <c r="L8" s="32"/>
      <c r="M8" s="23"/>
      <c r="N8" s="17">
        <f>IF(IF(T(L8)="",$X8,$W8)+IF(M8="",0,VLOOKUP(M8,Motor,2,FALSE))&gt;Data!$B$11,Data!$B$11,IF(T(L8)="",$X8,$W8)+IF(M8="",0,VLOOKUP(M8,Motor,2,FALSE)))</f>
        <v>0</v>
      </c>
      <c r="O8" s="30">
        <f t="shared" si="0"/>
        <v>0</v>
      </c>
      <c r="Q8" s="18">
        <f>IF(OR(C8="a",C8="A"),Data!$B$3,IF(OR(C8="b",C8="B",C8="c",C8="C"),0,IF(OR(C8="d",C8="D"),Data!$B$6,IF(OR(C8="e",C8="E"),Data!$B$7,IF(OR(C8="f",C8="F"),Data!$B$8,IF(OR(C8="g",C8="G"),Data!$B$9,IF(OR(C8="h",C8="H"),Data!$B$10,0)))))))</f>
        <v>0</v>
      </c>
      <c r="R8" s="18">
        <f>IF(T(C8)="",IF(C8&lt;0,IF((C8*-1)*Data!$B$4&gt;Data!$D$4,0,(C8*-1)*Data!$B$4),IF(C8*Data!$B$5&gt;Data!$D$5,0,C8*Data!$B$5)),0)</f>
        <v>0</v>
      </c>
      <c r="S8" s="18">
        <f>IF(OR(F8="a",F8="A"),Data!$C$3,IF(OR(F8="b",F8="B",F8="c",F8="C"),0,IF(OR(F8="d",F8="D"),Data!$C$6,IF(OR(F8="e",F8="E"),Data!$C$7,IF(OR(F8="f",F8="F"),Data!$C$8,IF(OR(F8="g",F8="G"),Data!$C$9,IF(OR(F8="h",F8="H"),Data!$C$10,0)))))))</f>
        <v>0</v>
      </c>
      <c r="T8" s="18">
        <f>IF(T(F8)="",IF(F8&lt;0,IF((F8*-1)*Data!$C$4&gt;Data!$E$4,0,(F8*-1)*Data!$C$4),IF(F8*Data!$C$5&gt;Data!$E$5,0,F8*Data!$C$5)),0)</f>
        <v>0</v>
      </c>
      <c r="U8" s="18">
        <f>IF(OR(I8="a",I8="A"),Data!$C$3,IF(OR(I8="b",I8="B",I8="c",I8="C"),0,IF(OR(I8="d",I8="D"),Data!$C$6,IF(OR(I8="e",I8="E"),Data!$C$7,IF(OR(I8="f",I8="F"),Data!$C$8,IF(OR(I8="g",I8="G"),Data!$C$9,IF(OR(I8="h",I8="H"),Data!$C$10,0)))))))</f>
        <v>0</v>
      </c>
      <c r="V8" s="18">
        <f>IF(T(I8)="",IF(I8&lt;0,IF((I8*-1)*Data!$C$4&gt;Data!$E$4,0,(I8*-1)*Data!$C$4),IF(I8*Data!$C$5&gt;Data!$E$5,0,I8*Data!$C$5)),0)</f>
        <v>0</v>
      </c>
      <c r="W8" s="18">
        <f>IF(OR(L8="a",L8="A"),Data!$B$3,IF(OR(L8="b",L8="B",L8="c",L8="C"),0,IF(OR(L8="d",L8="D"),Data!$B$6,IF(OR(L8="e",L8="E"),Data!$B$7,IF(OR(L8="f",L8="F"),Data!$B$8,IF(OR(L8="g",L8="G"),Data!$B$9,IF(OR(L8="h",L8="H"),Data!$B$10,0)))))))</f>
        <v>0</v>
      </c>
      <c r="X8" s="18">
        <f>IF(L8&lt;0,IF((L8*-1)*Data!$B$4&gt;Data!$D$4,0,(L8*-1)*Data!$B$4),IF(L8*Data!$B$5&gt;Data!$D$5,0,L8*Data!$B$5))</f>
        <v>0</v>
      </c>
    </row>
    <row r="9" spans="1:24" ht="15" customHeight="1" x14ac:dyDescent="0.25">
      <c r="A9" s="24"/>
      <c r="B9" s="25"/>
      <c r="C9" s="24"/>
      <c r="D9" s="23"/>
      <c r="E9" s="17">
        <f>IF(IF(T(C9)="",$R9,$Q9)+IF(D9="",0,VLOOKUP(D9,Motor,2,FALSE))&gt;Data!$B$11,Data!$B$11,IF(T(C9)="",$R9,$Q9)+IF(D9="",0,VLOOKUP(D9,Motor,2,FALSE)))</f>
        <v>0</v>
      </c>
      <c r="F9" s="21"/>
      <c r="G9" s="23"/>
      <c r="H9" s="17">
        <f>IF(IF(T(F9)="",$T9,$S9)+IF(G9="",0,VLOOKUP(G9,Bedöm,4,FALSE))&gt;Data!$C$11,Data!$C$11,IF(T(F9)="",$T9,$S9)+IF(G9="",0,VLOOKUP(G9,Bedöm,4,FALSE)))</f>
        <v>0</v>
      </c>
      <c r="I9" s="24"/>
      <c r="J9" s="27"/>
      <c r="K9" s="37">
        <f>IF(IF(T(I9)="",$V9,$U9)+IF(J9="",0,VLOOKUP(J9,Bedöm,4,FALSE))&gt;Data!$C$11,Data!$C$11,IF(T(I9)="",$V9,$U9)+IF(J9="",0,VLOOKUP(J9,Bedöm,4,FALSE)))</f>
        <v>0</v>
      </c>
      <c r="L9" s="32"/>
      <c r="M9" s="23"/>
      <c r="N9" s="17">
        <f>IF(IF(T(L9)="",$X9,$W9)+IF(M9="",0,VLOOKUP(M9,Motor,2,FALSE))&gt;Data!$B$11,Data!$B$11,IF(T(L9)="",$X9,$W9)+IF(M9="",0,VLOOKUP(M9,Motor,2,FALSE)))</f>
        <v>0</v>
      </c>
      <c r="O9" s="30">
        <f t="shared" si="0"/>
        <v>0</v>
      </c>
      <c r="Q9" s="18">
        <f>IF(OR(C9="a",C9="A"),Data!$B$3,IF(OR(C9="b",C9="B",C9="c",C9="C"),0,IF(OR(C9="d",C9="D"),Data!$B$6,IF(OR(C9="e",C9="E"),Data!$B$7,IF(OR(C9="f",C9="F"),Data!$B$8,IF(OR(C9="g",C9="G"),Data!$B$9,IF(OR(C9="h",C9="H"),Data!$B$10,0)))))))</f>
        <v>0</v>
      </c>
      <c r="R9" s="18">
        <f>IF(T(C9)="",IF(C9&lt;0,IF((C9*-1)*Data!$B$4&gt;Data!$D$4,0,(C9*-1)*Data!$B$4),IF(C9*Data!$B$5&gt;Data!$D$5,0,C9*Data!$B$5)),0)</f>
        <v>0</v>
      </c>
      <c r="S9" s="18">
        <f>IF(OR(F9="a",F9="A"),Data!$C$3,IF(OR(F9="b",F9="B",F9="c",F9="C"),0,IF(OR(F9="d",F9="D"),Data!$C$6,IF(OR(F9="e",F9="E"),Data!$C$7,IF(OR(F9="f",F9="F"),Data!$C$8,IF(OR(F9="g",F9="G"),Data!$C$9,IF(OR(F9="h",F9="H"),Data!$C$10,0)))))))</f>
        <v>0</v>
      </c>
      <c r="T9" s="18">
        <f>IF(T(F9)="",IF(F9&lt;0,IF((F9*-1)*Data!$C$4&gt;Data!$E$4,0,(F9*-1)*Data!$C$4),IF(F9*Data!$C$5&gt;Data!$E$5,0,F9*Data!$C$5)),0)</f>
        <v>0</v>
      </c>
      <c r="U9" s="18">
        <f>IF(OR(I9="a",I9="A"),Data!$C$3,IF(OR(I9="b",I9="B",I9="c",I9="C"),0,IF(OR(I9="d",I9="D"),Data!$C$6,IF(OR(I9="e",I9="E"),Data!$C$7,IF(OR(I9="f",I9="F"),Data!$C$8,IF(OR(I9="g",I9="G"),Data!$C$9,IF(OR(I9="h",I9="H"),Data!$C$10,0)))))))</f>
        <v>0</v>
      </c>
      <c r="V9" s="18">
        <f>IF(T(I9)="",IF(I9&lt;0,IF((I9*-1)*Data!$C$4&gt;Data!$E$4,0,(I9*-1)*Data!$C$4),IF(I9*Data!$C$5&gt;Data!$E$5,0,I9*Data!$C$5)),0)</f>
        <v>0</v>
      </c>
      <c r="W9" s="18">
        <f>IF(OR(L9="a",L9="A"),Data!$B$3,IF(OR(L9="b",L9="B",L9="c",L9="C"),0,IF(OR(L9="d",L9="D"),Data!$B$6,IF(OR(L9="e",L9="E"),Data!$B$7,IF(OR(L9="f",L9="F"),Data!$B$8,IF(OR(L9="g",L9="G"),Data!$B$9,IF(OR(L9="h",L9="H"),Data!$B$10,0)))))))</f>
        <v>0</v>
      </c>
      <c r="X9" s="18">
        <f>IF(L9&lt;0,IF((L9*-1)*Data!$B$4&gt;Data!$D$4,0,(L9*-1)*Data!$B$4),IF(L9*Data!$B$5&gt;Data!$D$5,0,L9*Data!$B$5))</f>
        <v>0</v>
      </c>
    </row>
    <row r="10" spans="1:24" ht="15" customHeight="1" x14ac:dyDescent="0.25">
      <c r="A10" s="24"/>
      <c r="B10" s="25"/>
      <c r="C10" s="24"/>
      <c r="D10" s="23"/>
      <c r="E10" s="17">
        <f>IF(IF(T(C10)="",$R10,$Q10)+IF(D10="",0,VLOOKUP(D10,Motor,2,FALSE))&gt;Data!$B$11,Data!$B$11,IF(T(C10)="",$R10,$Q10)+IF(D10="",0,VLOOKUP(D10,Motor,2,FALSE)))</f>
        <v>0</v>
      </c>
      <c r="F10" s="21"/>
      <c r="G10" s="23"/>
      <c r="H10" s="17">
        <f>IF(IF(T(F10)="",$T10,$S10)+IF(G10="",0,VLOOKUP(G10,Bedöm,4,FALSE))&gt;Data!$C$11,Data!$C$11,IF(T(F10)="",$T10,$S10)+IF(G10="",0,VLOOKUP(G10,Bedöm,4,FALSE)))</f>
        <v>0</v>
      </c>
      <c r="I10" s="24"/>
      <c r="J10" s="27"/>
      <c r="K10" s="37">
        <f>IF(IF(T(I10)="",$V10,$U10)+IF(J10="",0,VLOOKUP(J10,Bedöm,4,FALSE))&gt;Data!$C$11,Data!$C$11,IF(T(I10)="",$V10,$U10)+IF(J10="",0,VLOOKUP(J10,Bedöm,4,FALSE)))</f>
        <v>0</v>
      </c>
      <c r="L10" s="32"/>
      <c r="M10" s="23"/>
      <c r="N10" s="17">
        <f>IF(IF(T(L10)="",$X10,$W10)+IF(M10="",0,VLOOKUP(M10,Motor,2,FALSE))&gt;Data!$B$11,Data!$B$11,IF(T(L10)="",$X10,$W10)+IF(M10="",0,VLOOKUP(M10,Motor,2,FALSE)))</f>
        <v>0</v>
      </c>
      <c r="O10" s="30">
        <f t="shared" si="0"/>
        <v>0</v>
      </c>
      <c r="Q10" s="18">
        <f>IF(OR(C10="a",C10="A"),Data!$B$3,IF(OR(C10="b",C10="B",C10="c",C10="C"),0,IF(OR(C10="d",C10="D"),Data!$B$6,IF(OR(C10="e",C10="E"),Data!$B$7,IF(OR(C10="f",C10="F"),Data!$B$8,IF(OR(C10="g",C10="G"),Data!$B$9,IF(OR(C10="h",C10="H"),Data!$B$10,0)))))))</f>
        <v>0</v>
      </c>
      <c r="R10" s="18">
        <f>IF(T(C10)="",IF(C10&lt;0,IF((C10*-1)*Data!$B$4&gt;Data!$D$4,0,(C10*-1)*Data!$B$4),IF(C10*Data!$B$5&gt;Data!$D$5,0,C10*Data!$B$5)),0)</f>
        <v>0</v>
      </c>
      <c r="S10" s="18">
        <f>IF(OR(F10="a",F10="A"),Data!$C$3,IF(OR(F10="b",F10="B",F10="c",F10="C"),0,IF(OR(F10="d",F10="D"),Data!$C$6,IF(OR(F10="e",F10="E"),Data!$C$7,IF(OR(F10="f",F10="F"),Data!$C$8,IF(OR(F10="g",F10="G"),Data!$C$9,IF(OR(F10="h",F10="H"),Data!$C$10,0)))))))</f>
        <v>0</v>
      </c>
      <c r="T10" s="18">
        <f>IF(T(F10)="",IF(F10&lt;0,IF((F10*-1)*Data!$C$4&gt;Data!$E$4,0,(F10*-1)*Data!$C$4),IF(F10*Data!$C$5&gt;Data!$E$5,0,F10*Data!$C$5)),0)</f>
        <v>0</v>
      </c>
      <c r="U10" s="18">
        <f>IF(OR(I10="a",I10="A"),Data!$C$3,IF(OR(I10="b",I10="B",I10="c",I10="C"),0,IF(OR(I10="d",I10="D"),Data!$C$6,IF(OR(I10="e",I10="E"),Data!$C$7,IF(OR(I10="f",I10="F"),Data!$C$8,IF(OR(I10="g",I10="G"),Data!$C$9,IF(OR(I10="h",I10="H"),Data!$C$10,0)))))))</f>
        <v>0</v>
      </c>
      <c r="V10" s="18">
        <f>IF(T(I10)="",IF(I10&lt;0,IF((I10*-1)*Data!$C$4&gt;Data!$E$4,0,(I10*-1)*Data!$C$4),IF(I10*Data!$C$5&gt;Data!$E$5,0,I10*Data!$C$5)),0)</f>
        <v>0</v>
      </c>
      <c r="W10" s="18">
        <f>IF(OR(L10="a",L10="A"),Data!$B$3,IF(OR(L10="b",L10="B",L10="c",L10="C"),0,IF(OR(L10="d",L10="D"),Data!$B$6,IF(OR(L10="e",L10="E"),Data!$B$7,IF(OR(L10="f",L10="F"),Data!$B$8,IF(OR(L10="g",L10="G"),Data!$B$9,IF(OR(L10="h",L10="H"),Data!$B$10,0)))))))</f>
        <v>0</v>
      </c>
      <c r="X10" s="18">
        <f>IF(L10&lt;0,IF((L10*-1)*Data!$B$4&gt;Data!$D$4,0,(L10*-1)*Data!$B$4),IF(L10*Data!$B$5&gt;Data!$D$5,0,L10*Data!$B$5))</f>
        <v>0</v>
      </c>
    </row>
    <row r="11" spans="1:24" ht="15" customHeight="1" x14ac:dyDescent="0.25">
      <c r="A11" s="24"/>
      <c r="B11" s="25"/>
      <c r="C11" s="24"/>
      <c r="D11" s="23"/>
      <c r="E11" s="17">
        <f>IF(IF(T(C11)="",$R11,$Q11)+IF(D11="",0,VLOOKUP(D11,Motor,2,FALSE))&gt;Data!$B$11,Data!$B$11,IF(T(C11)="",$R11,$Q11)+IF(D11="",0,VLOOKUP(D11,Motor,2,FALSE)))</f>
        <v>0</v>
      </c>
      <c r="F11" s="21"/>
      <c r="G11" s="23"/>
      <c r="H11" s="17">
        <f>IF(IF(T(F11)="",$T11,$S11)+IF(G11="",0,VLOOKUP(G11,Bedöm,4,FALSE))&gt;Data!$C$11,Data!$C$11,IF(T(F11)="",$T11,$S11)+IF(G11="",0,VLOOKUP(G11,Bedöm,4,FALSE)))</f>
        <v>0</v>
      </c>
      <c r="I11" s="24"/>
      <c r="J11" s="27"/>
      <c r="K11" s="37">
        <f>IF(IF(T(I11)="",$V11,$U11)+IF(J11="",0,VLOOKUP(J11,Bedöm,4,FALSE))&gt;Data!$C$11,Data!$C$11,IF(T(I11)="",$V11,$U11)+IF(J11="",0,VLOOKUP(J11,Bedöm,4,FALSE)))</f>
        <v>0</v>
      </c>
      <c r="L11" s="32"/>
      <c r="M11" s="23"/>
      <c r="N11" s="17">
        <f>IF(IF(T(L11)="",$X11,$W11)+IF(M11="",0,VLOOKUP(M11,Motor,2,FALSE))&gt;Data!$B$11,Data!$B$11,IF(T(L11)="",$X11,$W11)+IF(M11="",0,VLOOKUP(M11,Motor,2,FALSE)))</f>
        <v>0</v>
      </c>
      <c r="O11" s="30">
        <f t="shared" si="0"/>
        <v>0</v>
      </c>
      <c r="Q11" s="18">
        <f>IF(OR(C11="a",C11="A"),Data!$B$3,IF(OR(C11="b",C11="B",C11="c",C11="C"),0,IF(OR(C11="d",C11="D"),Data!$B$6,IF(OR(C11="e",C11="E"),Data!$B$7,IF(OR(C11="f",C11="F"),Data!$B$8,IF(OR(C11="g",C11="G"),Data!$B$9,IF(OR(C11="h",C11="H"),Data!$B$10,0)))))))</f>
        <v>0</v>
      </c>
      <c r="R11" s="18">
        <f>IF(T(C11)="",IF(C11&lt;0,IF((C11*-1)*Data!$B$4&gt;Data!$D$4,0,(C11*-1)*Data!$B$4),IF(C11*Data!$B$5&gt;Data!$D$5,0,C11*Data!$B$5)),0)</f>
        <v>0</v>
      </c>
      <c r="S11" s="18">
        <f>IF(OR(F11="a",F11="A"),Data!$C$3,IF(OR(F11="b",F11="B",F11="c",F11="C"),0,IF(OR(F11="d",F11="D"),Data!$C$6,IF(OR(F11="e",F11="E"),Data!$C$7,IF(OR(F11="f",F11="F"),Data!$C$8,IF(OR(F11="g",F11="G"),Data!$C$9,IF(OR(F11="h",F11="H"),Data!$C$10,0)))))))</f>
        <v>0</v>
      </c>
      <c r="T11" s="18">
        <f>IF(T(F11)="",IF(F11&lt;0,IF((F11*-1)*Data!$C$4&gt;Data!$E$4,0,(F11*-1)*Data!$C$4),IF(F11*Data!$C$5&gt;Data!$E$5,0,F11*Data!$C$5)),0)</f>
        <v>0</v>
      </c>
      <c r="U11" s="18">
        <f>IF(OR(I11="a",I11="A"),Data!$C$3,IF(OR(I11="b",I11="B",I11="c",I11="C"),0,IF(OR(I11="d",I11="D"),Data!$C$6,IF(OR(I11="e",I11="E"),Data!$C$7,IF(OR(I11="f",I11="F"),Data!$C$8,IF(OR(I11="g",I11="G"),Data!$C$9,IF(OR(I11="h",I11="H"),Data!$C$10,0)))))))</f>
        <v>0</v>
      </c>
      <c r="V11" s="18">
        <f>IF(T(I11)="",IF(I11&lt;0,IF((I11*-1)*Data!$C$4&gt;Data!$E$4,0,(I11*-1)*Data!$C$4),IF(I11*Data!$C$5&gt;Data!$E$5,0,I11*Data!$C$5)),0)</f>
        <v>0</v>
      </c>
      <c r="W11" s="18">
        <f>IF(OR(L11="a",L11="A"),Data!$B$3,IF(OR(L11="b",L11="B",L11="c",L11="C"),0,IF(OR(L11="d",L11="D"),Data!$B$6,IF(OR(L11="e",L11="E"),Data!$B$7,IF(OR(L11="f",L11="F"),Data!$B$8,IF(OR(L11="g",L11="G"),Data!$B$9,IF(OR(L11="h",L11="H"),Data!$B$10,0)))))))</f>
        <v>0</v>
      </c>
      <c r="X11" s="18">
        <f>IF(L11&lt;0,IF((L11*-1)*Data!$B$4&gt;Data!$D$4,0,(L11*-1)*Data!$B$4),IF(L11*Data!$B$5&gt;Data!$D$5,0,L11*Data!$B$5))</f>
        <v>0</v>
      </c>
    </row>
    <row r="12" spans="1:24" ht="15" customHeight="1" x14ac:dyDescent="0.25">
      <c r="A12" s="24"/>
      <c r="B12" s="25"/>
      <c r="C12" s="24"/>
      <c r="D12" s="23"/>
      <c r="E12" s="17">
        <f>IF(IF(T(C12)="",$R12,$Q12)+IF(D12="",0,VLOOKUP(D12,Motor,2,FALSE))&gt;Data!$B$11,Data!$B$11,IF(T(C12)="",$R12,$Q12)+IF(D12="",0,VLOOKUP(D12,Motor,2,FALSE)))</f>
        <v>0</v>
      </c>
      <c r="F12" s="21"/>
      <c r="G12" s="23"/>
      <c r="H12" s="17">
        <f>IF(IF(T(F12)="",$T12,$S12)+IF(G12="",0,VLOOKUP(G12,Bedöm,4,FALSE))&gt;Data!$C$11,Data!$C$11,IF(T(F12)="",$T12,$S12)+IF(G12="",0,VLOOKUP(G12,Bedöm,4,FALSE)))</f>
        <v>0</v>
      </c>
      <c r="I12" s="24"/>
      <c r="J12" s="27"/>
      <c r="K12" s="37">
        <f>IF(IF(T(I12)="",$V12,$U12)+IF(J12="",0,VLOOKUP(J12,Bedöm,4,FALSE))&gt;Data!$C$11,Data!$C$11,IF(T(I12)="",$V12,$U12)+IF(J12="",0,VLOOKUP(J12,Bedöm,4,FALSE)))</f>
        <v>0</v>
      </c>
      <c r="L12" s="32"/>
      <c r="M12" s="23"/>
      <c r="N12" s="17">
        <f>IF(IF(T(L12)="",$X12,$W12)+IF(M12="",0,VLOOKUP(M12,Motor,2,FALSE))&gt;Data!$B$11,Data!$B$11,IF(T(L12)="",$X12,$W12)+IF(M12="",0,VLOOKUP(M12,Motor,2,FALSE)))</f>
        <v>0</v>
      </c>
      <c r="O12" s="30">
        <f t="shared" si="0"/>
        <v>0</v>
      </c>
      <c r="Q12" s="18">
        <f>IF(OR(C12="a",C12="A"),Data!$B$3,IF(OR(C12="b",C12="B",C12="c",C12="C"),0,IF(OR(C12="d",C12="D"),Data!$B$6,IF(OR(C12="e",C12="E"),Data!$B$7,IF(OR(C12="f",C12="F"),Data!$B$8,IF(OR(C12="g",C12="G"),Data!$B$9,IF(OR(C12="h",C12="H"),Data!$B$10,0)))))))</f>
        <v>0</v>
      </c>
      <c r="R12" s="18">
        <f>IF(T(C12)="",IF(C12&lt;0,IF((C12*-1)*Data!$B$4&gt;Data!$D$4,0,(C12*-1)*Data!$B$4),IF(C12*Data!$B$5&gt;Data!$D$5,0,C12*Data!$B$5)),0)</f>
        <v>0</v>
      </c>
      <c r="S12" s="18">
        <f>IF(OR(F12="a",F12="A"),Data!$C$3,IF(OR(F12="b",F12="B",F12="c",F12="C"),0,IF(OR(F12="d",F12="D"),Data!$C$6,IF(OR(F12="e",F12="E"),Data!$C$7,IF(OR(F12="f",F12="F"),Data!$C$8,IF(OR(F12="g",F12="G"),Data!$C$9,IF(OR(F12="h",F12="H"),Data!$C$10,0)))))))</f>
        <v>0</v>
      </c>
      <c r="T12" s="18">
        <f>IF(T(F12)="",IF(F12&lt;0,IF((F12*-1)*Data!$C$4&gt;Data!$E$4,0,(F12*-1)*Data!$C$4),IF(F12*Data!$C$5&gt;Data!$E$5,0,F12*Data!$C$5)),0)</f>
        <v>0</v>
      </c>
      <c r="U12" s="18">
        <f>IF(OR(I12="a",I12="A"),Data!$C$3,IF(OR(I12="b",I12="B",I12="c",I12="C"),0,IF(OR(I12="d",I12="D"),Data!$C$6,IF(OR(I12="e",I12="E"),Data!$C$7,IF(OR(I12="f",I12="F"),Data!$C$8,IF(OR(I12="g",I12="G"),Data!$C$9,IF(OR(I12="h",I12="H"),Data!$C$10,0)))))))</f>
        <v>0</v>
      </c>
      <c r="V12" s="18">
        <f>IF(T(I12)="",IF(I12&lt;0,IF((I12*-1)*Data!$C$4&gt;Data!$E$4,0,(I12*-1)*Data!$C$4),IF(I12*Data!$C$5&gt;Data!$E$5,0,I12*Data!$C$5)),0)</f>
        <v>0</v>
      </c>
      <c r="W12" s="18">
        <f>IF(OR(L12="a",L12="A"),Data!$B$3,IF(OR(L12="b",L12="B",L12="c",L12="C"),0,IF(OR(L12="d",L12="D"),Data!$B$6,IF(OR(L12="e",L12="E"),Data!$B$7,IF(OR(L12="f",L12="F"),Data!$B$8,IF(OR(L12="g",L12="G"),Data!$B$9,IF(OR(L12="h",L12="H"),Data!$B$10,0)))))))</f>
        <v>0</v>
      </c>
      <c r="X12" s="18">
        <f>IF(L12&lt;0,IF((L12*-1)*Data!$B$4&gt;Data!$D$4,0,(L12*-1)*Data!$B$4),IF(L12*Data!$B$5&gt;Data!$D$5,0,L12*Data!$B$5))</f>
        <v>0</v>
      </c>
    </row>
    <row r="13" spans="1:24" ht="15" customHeight="1" x14ac:dyDescent="0.25">
      <c r="A13" s="24"/>
      <c r="B13" s="25"/>
      <c r="C13" s="24"/>
      <c r="D13" s="23"/>
      <c r="E13" s="17">
        <f>IF(IF(T(C13)="",$R13,$Q13)+IF(D13="",0,VLOOKUP(D13,Motor,2,FALSE))&gt;Data!$B$11,Data!$B$11,IF(T(C13)="",$R13,$Q13)+IF(D13="",0,VLOOKUP(D13,Motor,2,FALSE)))</f>
        <v>0</v>
      </c>
      <c r="F13" s="21"/>
      <c r="G13" s="23"/>
      <c r="H13" s="17">
        <f>IF(IF(T(F13)="",$T13,$S13)+IF(G13="",0,VLOOKUP(G13,Bedöm,4,FALSE))&gt;Data!$C$11,Data!$C$11,IF(T(F13)="",$T13,$S13)+IF(G13="",0,VLOOKUP(G13,Bedöm,4,FALSE)))</f>
        <v>0</v>
      </c>
      <c r="I13" s="24"/>
      <c r="J13" s="27"/>
      <c r="K13" s="37">
        <f>IF(IF(T(I13)="",$V13,$U13)+IF(J13="",0,VLOOKUP(J13,Bedöm,4,FALSE))&gt;Data!$C$11,Data!$C$11,IF(T(I13)="",$V13,$U13)+IF(J13="",0,VLOOKUP(J13,Bedöm,4,FALSE)))</f>
        <v>0</v>
      </c>
      <c r="L13" s="32"/>
      <c r="M13" s="23"/>
      <c r="N13" s="17">
        <f>IF(IF(T(L13)="",$X13,$W13)+IF(M13="",0,VLOOKUP(M13,Motor,2,FALSE))&gt;Data!$B$11,Data!$B$11,IF(T(L13)="",$X13,$W13)+IF(M13="",0,VLOOKUP(M13,Motor,2,FALSE)))</f>
        <v>0</v>
      </c>
      <c r="O13" s="30">
        <f t="shared" si="0"/>
        <v>0</v>
      </c>
      <c r="Q13" s="18">
        <f>IF(OR(C13="a",C13="A"),Data!$B$3,IF(OR(C13="b",C13="B",C13="c",C13="C"),0,IF(OR(C13="d",C13="D"),Data!$B$6,IF(OR(C13="e",C13="E"),Data!$B$7,IF(OR(C13="f",C13="F"),Data!$B$8,IF(OR(C13="g",C13="G"),Data!$B$9,IF(OR(C13="h",C13="H"),Data!$B$10,0)))))))</f>
        <v>0</v>
      </c>
      <c r="R13" s="18">
        <f>IF(T(C13)="",IF(C13&lt;0,IF((C13*-1)*Data!$B$4&gt;Data!$D$4,0,(C13*-1)*Data!$B$4),IF(C13*Data!$B$5&gt;Data!$D$5,0,C13*Data!$B$5)),0)</f>
        <v>0</v>
      </c>
      <c r="S13" s="18">
        <f>IF(OR(F13="a",F13="A"),Data!$C$3,IF(OR(F13="b",F13="B",F13="c",F13="C"),0,IF(OR(F13="d",F13="D"),Data!$C$6,IF(OR(F13="e",F13="E"),Data!$C$7,IF(OR(F13="f",F13="F"),Data!$C$8,IF(OR(F13="g",F13="G"),Data!$C$9,IF(OR(F13="h",F13="H"),Data!$C$10,0)))))))</f>
        <v>0</v>
      </c>
      <c r="T13" s="18">
        <f>IF(T(F13)="",IF(F13&lt;0,IF((F13*-1)*Data!$C$4&gt;Data!$E$4,0,(F13*-1)*Data!$C$4),IF(F13*Data!$C$5&gt;Data!$E$5,0,F13*Data!$C$5)),0)</f>
        <v>0</v>
      </c>
      <c r="U13" s="18">
        <f>IF(OR(I13="a",I13="A"),Data!$C$3,IF(OR(I13="b",I13="B",I13="c",I13="C"),0,IF(OR(I13="d",I13="D"),Data!$C$6,IF(OR(I13="e",I13="E"),Data!$C$7,IF(OR(I13="f",I13="F"),Data!$C$8,IF(OR(I13="g",I13="G"),Data!$C$9,IF(OR(I13="h",I13="H"),Data!$C$10,0)))))))</f>
        <v>0</v>
      </c>
      <c r="V13" s="18">
        <f>IF(T(I13)="",IF(I13&lt;0,IF((I13*-1)*Data!$C$4&gt;Data!$E$4,0,(I13*-1)*Data!$C$4),IF(I13*Data!$C$5&gt;Data!$E$5,0,I13*Data!$C$5)),0)</f>
        <v>0</v>
      </c>
      <c r="W13" s="18">
        <f>IF(OR(L13="a",L13="A"),Data!$B$3,IF(OR(L13="b",L13="B",L13="c",L13="C"),0,IF(OR(L13="d",L13="D"),Data!$B$6,IF(OR(L13="e",L13="E"),Data!$B$7,IF(OR(L13="f",L13="F"),Data!$B$8,IF(OR(L13="g",L13="G"),Data!$B$9,IF(OR(L13="h",L13="H"),Data!$B$10,0)))))))</f>
        <v>0</v>
      </c>
      <c r="X13" s="18">
        <f>IF(L13&lt;0,IF((L13*-1)*Data!$B$4&gt;Data!$D$4,0,(L13*-1)*Data!$B$4),IF(L13*Data!$B$5&gt;Data!$D$5,0,L13*Data!$B$5))</f>
        <v>0</v>
      </c>
    </row>
    <row r="14" spans="1:24" ht="15" customHeight="1" x14ac:dyDescent="0.25">
      <c r="A14" s="24"/>
      <c r="B14" s="25"/>
      <c r="C14" s="24"/>
      <c r="D14" s="23"/>
      <c r="E14" s="17">
        <f>IF(IF(T(C14)="",$R14,$Q14)+IF(D14="",0,VLOOKUP(D14,Motor,2,FALSE))&gt;Data!$B$11,Data!$B$11,IF(T(C14)="",$R14,$Q14)+IF(D14="",0,VLOOKUP(D14,Motor,2,FALSE)))</f>
        <v>0</v>
      </c>
      <c r="F14" s="21"/>
      <c r="G14" s="23"/>
      <c r="H14" s="17">
        <f>IF(IF(T(F14)="",$T14,$S14)+IF(G14="",0,VLOOKUP(G14,Bedöm,4,FALSE))&gt;Data!$C$11,Data!$C$11,IF(T(F14)="",$T14,$S14)+IF(G14="",0,VLOOKUP(G14,Bedöm,4,FALSE)))</f>
        <v>0</v>
      </c>
      <c r="I14" s="24"/>
      <c r="J14" s="27"/>
      <c r="K14" s="37">
        <f>IF(IF(T(I14)="",$V14,$U14)+IF(J14="",0,VLOOKUP(J14,Bedöm,4,FALSE))&gt;Data!$C$11,Data!$C$11,IF(T(I14)="",$V14,$U14)+IF(J14="",0,VLOOKUP(J14,Bedöm,4,FALSE)))</f>
        <v>0</v>
      </c>
      <c r="L14" s="32"/>
      <c r="M14" s="23"/>
      <c r="N14" s="17">
        <f>IF(IF(T(L14)="",$X14,$W14)+IF(M14="",0,VLOOKUP(M14,Motor,2,FALSE))&gt;Data!$B$11,Data!$B$11,IF(T(L14)="",$X14,$W14)+IF(M14="",0,VLOOKUP(M14,Motor,2,FALSE)))</f>
        <v>0</v>
      </c>
      <c r="O14" s="30">
        <f t="shared" si="0"/>
        <v>0</v>
      </c>
      <c r="Q14" s="18">
        <f>IF(OR(C14="a",C14="A"),Data!$B$3,IF(OR(C14="b",C14="B",C14="c",C14="C"),0,IF(OR(C14="d",C14="D"),Data!$B$6,IF(OR(C14="e",C14="E"),Data!$B$7,IF(OR(C14="f",C14="F"),Data!$B$8,IF(OR(C14="g",C14="G"),Data!$B$9,IF(OR(C14="h",C14="H"),Data!$B$10,0)))))))</f>
        <v>0</v>
      </c>
      <c r="R14" s="18">
        <f>IF(T(C14)="",IF(C14&lt;0,IF((C14*-1)*Data!$B$4&gt;Data!$D$4,0,(C14*-1)*Data!$B$4),IF(C14*Data!$B$5&gt;Data!$D$5,0,C14*Data!$B$5)),0)</f>
        <v>0</v>
      </c>
      <c r="S14" s="18">
        <f>IF(OR(F14="a",F14="A"),Data!$C$3,IF(OR(F14="b",F14="B",F14="c",F14="C"),0,IF(OR(F14="d",F14="D"),Data!$C$6,IF(OR(F14="e",F14="E"),Data!$C$7,IF(OR(F14="f",F14="F"),Data!$C$8,IF(OR(F14="g",F14="G"),Data!$C$9,IF(OR(F14="h",F14="H"),Data!$C$10,0)))))))</f>
        <v>0</v>
      </c>
      <c r="T14" s="18">
        <f>IF(T(F14)="",IF(F14&lt;0,IF((F14*-1)*Data!$C$4&gt;Data!$E$4,0,(F14*-1)*Data!$C$4),IF(F14*Data!$C$5&gt;Data!$E$5,0,F14*Data!$C$5)),0)</f>
        <v>0</v>
      </c>
      <c r="U14" s="18">
        <f>IF(OR(I14="a",I14="A"),Data!$C$3,IF(OR(I14="b",I14="B",I14="c",I14="C"),0,IF(OR(I14="d",I14="D"),Data!$C$6,IF(OR(I14="e",I14="E"),Data!$C$7,IF(OR(I14="f",I14="F"),Data!$C$8,IF(OR(I14="g",I14="G"),Data!$C$9,IF(OR(I14="h",I14="H"),Data!$C$10,0)))))))</f>
        <v>0</v>
      </c>
      <c r="V14" s="18">
        <f>IF(T(I14)="",IF(I14&lt;0,IF((I14*-1)*Data!$C$4&gt;Data!$E$4,0,(I14*-1)*Data!$C$4),IF(I14*Data!$C$5&gt;Data!$E$5,0,I14*Data!$C$5)),0)</f>
        <v>0</v>
      </c>
      <c r="W14" s="18">
        <f>IF(OR(L14="a",L14="A"),Data!$B$3,IF(OR(L14="b",L14="B",L14="c",L14="C"),0,IF(OR(L14="d",L14="D"),Data!$B$6,IF(OR(L14="e",L14="E"),Data!$B$7,IF(OR(L14="f",L14="F"),Data!$B$8,IF(OR(L14="g",L14="G"),Data!$B$9,IF(OR(L14="h",L14="H"),Data!$B$10,0)))))))</f>
        <v>0</v>
      </c>
      <c r="X14" s="18">
        <f>IF(L14&lt;0,IF((L14*-1)*Data!$B$4&gt;Data!$D$4,0,(L14*-1)*Data!$B$4),IF(L14*Data!$B$5&gt;Data!$D$5,0,L14*Data!$B$5))</f>
        <v>0</v>
      </c>
    </row>
    <row r="15" spans="1:24" ht="15" customHeight="1" x14ac:dyDescent="0.25">
      <c r="A15" s="24"/>
      <c r="B15" s="25"/>
      <c r="C15" s="24"/>
      <c r="D15" s="23"/>
      <c r="E15" s="17">
        <f>IF(IF(T(C15)="",$R15,$Q15)+IF(D15="",0,VLOOKUP(D15,Motor,2,FALSE))&gt;Data!$B$11,Data!$B$11,IF(T(C15)="",$R15,$Q15)+IF(D15="",0,VLOOKUP(D15,Motor,2,FALSE)))</f>
        <v>0</v>
      </c>
      <c r="F15" s="21"/>
      <c r="G15" s="23"/>
      <c r="H15" s="17">
        <f>IF(IF(T(F15)="",$T15,$S15)+IF(G15="",0,VLOOKUP(G15,Bedöm,4,FALSE))&gt;Data!$C$11,Data!$C$11,IF(T(F15)="",$T15,$S15)+IF(G15="",0,VLOOKUP(G15,Bedöm,4,FALSE)))</f>
        <v>0</v>
      </c>
      <c r="I15" s="24"/>
      <c r="J15" s="27"/>
      <c r="K15" s="37">
        <f>IF(IF(T(I15)="",$V15,$U15)+IF(J15="",0,VLOOKUP(J15,Bedöm,4,FALSE))&gt;Data!$C$11,Data!$C$11,IF(T(I15)="",$V15,$U15)+IF(J15="",0,VLOOKUP(J15,Bedöm,4,FALSE)))</f>
        <v>0</v>
      </c>
      <c r="L15" s="32"/>
      <c r="M15" s="23"/>
      <c r="N15" s="17">
        <f>IF(IF(T(L15)="",$X15,$W15)+IF(M15="",0,VLOOKUP(M15,Motor,2,FALSE))&gt;Data!$B$11,Data!$B$11,IF(T(L15)="",$X15,$W15)+IF(M15="",0,VLOOKUP(M15,Motor,2,FALSE)))</f>
        <v>0</v>
      </c>
      <c r="O15" s="30">
        <f t="shared" si="0"/>
        <v>0</v>
      </c>
      <c r="Q15" s="18">
        <f>IF(OR(C15="a",C15="A"),Data!$B$3,IF(OR(C15="b",C15="B",C15="c",C15="C"),0,IF(OR(C15="d",C15="D"),Data!$B$6,IF(OR(C15="e",C15="E"),Data!$B$7,IF(OR(C15="f",C15="F"),Data!$B$8,IF(OR(C15="g",C15="G"),Data!$B$9,IF(OR(C15="h",C15="H"),Data!$B$10,0)))))))</f>
        <v>0</v>
      </c>
      <c r="R15" s="18">
        <f>IF(T(C15)="",IF(C15&lt;0,IF((C15*-1)*Data!$B$4&gt;Data!$D$4,0,(C15*-1)*Data!$B$4),IF(C15*Data!$B$5&gt;Data!$D$5,0,C15*Data!$B$5)),0)</f>
        <v>0</v>
      </c>
      <c r="S15" s="18">
        <f>IF(OR(F15="a",F15="A"),Data!$C$3,IF(OR(F15="b",F15="B",F15="c",F15="C"),0,IF(OR(F15="d",F15="D"),Data!$C$6,IF(OR(F15="e",F15="E"),Data!$C$7,IF(OR(F15="f",F15="F"),Data!$C$8,IF(OR(F15="g",F15="G"),Data!$C$9,IF(OR(F15="h",F15="H"),Data!$C$10,0)))))))</f>
        <v>0</v>
      </c>
      <c r="T15" s="18">
        <f>IF(T(F15)="",IF(F15&lt;0,IF((F15*-1)*Data!$C$4&gt;Data!$E$4,0,(F15*-1)*Data!$C$4),IF(F15*Data!$C$5&gt;Data!$E$5,0,F15*Data!$C$5)),0)</f>
        <v>0</v>
      </c>
      <c r="U15" s="18">
        <f>IF(OR(I15="a",I15="A"),Data!$C$3,IF(OR(I15="b",I15="B",I15="c",I15="C"),0,IF(OR(I15="d",I15="D"),Data!$C$6,IF(OR(I15="e",I15="E"),Data!$C$7,IF(OR(I15="f",I15="F"),Data!$C$8,IF(OR(I15="g",I15="G"),Data!$C$9,IF(OR(I15="h",I15="H"),Data!$C$10,0)))))))</f>
        <v>0</v>
      </c>
      <c r="V15" s="18">
        <f>IF(T(I15)="",IF(I15&lt;0,IF((I15*-1)*Data!$C$4&gt;Data!$E$4,0,(I15*-1)*Data!$C$4),IF(I15*Data!$C$5&gt;Data!$E$5,0,I15*Data!$C$5)),0)</f>
        <v>0</v>
      </c>
      <c r="W15" s="18">
        <f>IF(OR(L15="a",L15="A"),Data!$B$3,IF(OR(L15="b",L15="B",L15="c",L15="C"),0,IF(OR(L15="d",L15="D"),Data!$B$6,IF(OR(L15="e",L15="E"),Data!$B$7,IF(OR(L15="f",L15="F"),Data!$B$8,IF(OR(L15="g",L15="G"),Data!$B$9,IF(OR(L15="h",L15="H"),Data!$B$10,0)))))))</f>
        <v>0</v>
      </c>
      <c r="X15" s="18">
        <f>IF(L15&lt;0,IF((L15*-1)*Data!$B$4&gt;Data!$D$4,0,(L15*-1)*Data!$B$4),IF(L15*Data!$B$5&gt;Data!$D$5,0,L15*Data!$B$5))</f>
        <v>0</v>
      </c>
    </row>
    <row r="16" spans="1:24" ht="15" customHeight="1" x14ac:dyDescent="0.25">
      <c r="A16" s="24"/>
      <c r="B16" s="25"/>
      <c r="C16" s="24"/>
      <c r="D16" s="23"/>
      <c r="E16" s="17">
        <f>IF(IF(T(C16)="",$R16,$Q16)+IF(D16="",0,VLOOKUP(D16,Motor,2,FALSE))&gt;Data!$B$11,Data!$B$11,IF(T(C16)="",$R16,$Q16)+IF(D16="",0,VLOOKUP(D16,Motor,2,FALSE)))</f>
        <v>0</v>
      </c>
      <c r="F16" s="21"/>
      <c r="G16" s="23"/>
      <c r="H16" s="17">
        <f>IF(IF(T(F16)="",$T16,$S16)+IF(G16="",0,VLOOKUP(G16,Bedöm,4,FALSE))&gt;Data!$C$11,Data!$C$11,IF(T(F16)="",$T16,$S16)+IF(G16="",0,VLOOKUP(G16,Bedöm,4,FALSE)))</f>
        <v>0</v>
      </c>
      <c r="I16" s="24"/>
      <c r="J16" s="27"/>
      <c r="K16" s="37">
        <f>IF(IF(T(I16)="",$V16,$U16)+IF(J16="",0,VLOOKUP(J16,Bedöm,4,FALSE))&gt;Data!$C$11,Data!$C$11,IF(T(I16)="",$V16,$U16)+IF(J16="",0,VLOOKUP(J16,Bedöm,4,FALSE)))</f>
        <v>0</v>
      </c>
      <c r="L16" s="32"/>
      <c r="M16" s="23"/>
      <c r="N16" s="17">
        <f>IF(IF(T(L16)="",$X16,$W16)+IF(M16="",0,VLOOKUP(M16,Motor,2,FALSE))&gt;Data!$B$11,Data!$B$11,IF(T(L16)="",$X16,$W16)+IF(M16="",0,VLOOKUP(M16,Motor,2,FALSE)))</f>
        <v>0</v>
      </c>
      <c r="O16" s="30">
        <f t="shared" si="0"/>
        <v>0</v>
      </c>
      <c r="Q16" s="18">
        <f>IF(OR(C16="a",C16="A"),Data!$B$3,IF(OR(C16="b",C16="B",C16="c",C16="C"),0,IF(OR(C16="d",C16="D"),Data!$B$6,IF(OR(C16="e",C16="E"),Data!$B$7,IF(OR(C16="f",C16="F"),Data!$B$8,IF(OR(C16="g",C16="G"),Data!$B$9,IF(OR(C16="h",C16="H"),Data!$B$10,0)))))))</f>
        <v>0</v>
      </c>
      <c r="R16" s="18">
        <f>IF(T(C16)="",IF(C16&lt;0,IF((C16*-1)*Data!$B$4&gt;Data!$D$4,0,(C16*-1)*Data!$B$4),IF(C16*Data!$B$5&gt;Data!$D$5,0,C16*Data!$B$5)),0)</f>
        <v>0</v>
      </c>
      <c r="S16" s="18">
        <f>IF(OR(F16="a",F16="A"),Data!$C$3,IF(OR(F16="b",F16="B",F16="c",F16="C"),0,IF(OR(F16="d",F16="D"),Data!$C$6,IF(OR(F16="e",F16="E"),Data!$C$7,IF(OR(F16="f",F16="F"),Data!$C$8,IF(OR(F16="g",F16="G"),Data!$C$9,IF(OR(F16="h",F16="H"),Data!$C$10,0)))))))</f>
        <v>0</v>
      </c>
      <c r="T16" s="18">
        <f>IF(T(F16)="",IF(F16&lt;0,IF((F16*-1)*Data!$C$4&gt;Data!$E$4,0,(F16*-1)*Data!$C$4),IF(F16*Data!$C$5&gt;Data!$E$5,0,F16*Data!$C$5)),0)</f>
        <v>0</v>
      </c>
      <c r="U16" s="18">
        <f>IF(OR(I16="a",I16="A"),Data!$C$3,IF(OR(I16="b",I16="B",I16="c",I16="C"),0,IF(OR(I16="d",I16="D"),Data!$C$6,IF(OR(I16="e",I16="E"),Data!$C$7,IF(OR(I16="f",I16="F"),Data!$C$8,IF(OR(I16="g",I16="G"),Data!$C$9,IF(OR(I16="h",I16="H"),Data!$C$10,0)))))))</f>
        <v>0</v>
      </c>
      <c r="V16" s="18">
        <f>IF(T(I16)="",IF(I16&lt;0,IF((I16*-1)*Data!$C$4&gt;Data!$E$4,0,(I16*-1)*Data!$C$4),IF(I16*Data!$C$5&gt;Data!$E$5,0,I16*Data!$C$5)),0)</f>
        <v>0</v>
      </c>
      <c r="W16" s="18">
        <f>IF(OR(L16="a",L16="A"),Data!$B$3,IF(OR(L16="b",L16="B",L16="c",L16="C"),0,IF(OR(L16="d",L16="D"),Data!$B$6,IF(OR(L16="e",L16="E"),Data!$B$7,IF(OR(L16="f",L16="F"),Data!$B$8,IF(OR(L16="g",L16="G"),Data!$B$9,IF(OR(L16="h",L16="H"),Data!$B$10,0)))))))</f>
        <v>0</v>
      </c>
      <c r="X16" s="18">
        <f>IF(L16&lt;0,IF((L16*-1)*Data!$B$4&gt;Data!$D$4,0,(L16*-1)*Data!$B$4),IF(L16*Data!$B$5&gt;Data!$D$5,0,L16*Data!$B$5))</f>
        <v>0</v>
      </c>
    </row>
    <row r="17" spans="1:24" ht="15" customHeight="1" x14ac:dyDescent="0.25">
      <c r="A17" s="24"/>
      <c r="B17" s="25"/>
      <c r="C17" s="24"/>
      <c r="D17" s="23"/>
      <c r="E17" s="17">
        <f>IF(IF(T(C17)="",$R17,$Q17)+IF(D17="",0,VLOOKUP(D17,Motor,2,FALSE))&gt;Data!$B$11,Data!$B$11,IF(T(C17)="",$R17,$Q17)+IF(D17="",0,VLOOKUP(D17,Motor,2,FALSE)))</f>
        <v>0</v>
      </c>
      <c r="F17" s="21"/>
      <c r="G17" s="23"/>
      <c r="H17" s="17">
        <f>IF(IF(T(F17)="",$T17,$S17)+IF(G17="",0,VLOOKUP(G17,Bedöm,4,FALSE))&gt;Data!$C$11,Data!$C$11,IF(T(F17)="",$T17,$S17)+IF(G17="",0,VLOOKUP(G17,Bedöm,4,FALSE)))</f>
        <v>0</v>
      </c>
      <c r="I17" s="24"/>
      <c r="J17" s="27"/>
      <c r="K17" s="37">
        <f>IF(IF(T(I17)="",$V17,$U17)+IF(J17="",0,VLOOKUP(J17,Bedöm,4,FALSE))&gt;Data!$C$11,Data!$C$11,IF(T(I17)="",$V17,$U17)+IF(J17="",0,VLOOKUP(J17,Bedöm,4,FALSE)))</f>
        <v>0</v>
      </c>
      <c r="L17" s="32"/>
      <c r="M17" s="23"/>
      <c r="N17" s="17">
        <f>IF(IF(T(L17)="",$X17,$W17)+IF(M17="",0,VLOOKUP(M17,Motor,2,FALSE))&gt;Data!$B$11,Data!$B$11,IF(T(L17)="",$X17,$W17)+IF(M17="",0,VLOOKUP(M17,Motor,2,FALSE)))</f>
        <v>0</v>
      </c>
      <c r="O17" s="30">
        <f t="shared" si="0"/>
        <v>0</v>
      </c>
      <c r="Q17" s="18">
        <f>IF(OR(C17="a",C17="A"),Data!$B$3,IF(OR(C17="b",C17="B",C17="c",C17="C"),0,IF(OR(C17="d",C17="D"),Data!$B$6,IF(OR(C17="e",C17="E"),Data!$B$7,IF(OR(C17="f",C17="F"),Data!$B$8,IF(OR(C17="g",C17="G"),Data!$B$9,IF(OR(C17="h",C17="H"),Data!$B$10,0)))))))</f>
        <v>0</v>
      </c>
      <c r="R17" s="18">
        <f>IF(T(C17)="",IF(C17&lt;0,IF((C17*-1)*Data!$B$4&gt;Data!$D$4,0,(C17*-1)*Data!$B$4),IF(C17*Data!$B$5&gt;Data!$D$5,0,C17*Data!$B$5)),0)</f>
        <v>0</v>
      </c>
      <c r="S17" s="18">
        <f>IF(OR(F17="a",F17="A"),Data!$C$3,IF(OR(F17="b",F17="B",F17="c",F17="C"),0,IF(OR(F17="d",F17="D"),Data!$C$6,IF(OR(F17="e",F17="E"),Data!$C$7,IF(OR(F17="f",F17="F"),Data!$C$8,IF(OR(F17="g",F17="G"),Data!$C$9,IF(OR(F17="h",F17="H"),Data!$C$10,0)))))))</f>
        <v>0</v>
      </c>
      <c r="T17" s="18">
        <f>IF(T(F17)="",IF(F17&lt;0,IF((F17*-1)*Data!$C$4&gt;Data!$E$4,0,(F17*-1)*Data!$C$4),IF(F17*Data!$C$5&gt;Data!$E$5,0,F17*Data!$C$5)),0)</f>
        <v>0</v>
      </c>
      <c r="U17" s="18">
        <f>IF(OR(I17="a",I17="A"),Data!$C$3,IF(OR(I17="b",I17="B",I17="c",I17="C"),0,IF(OR(I17="d",I17="D"),Data!$C$6,IF(OR(I17="e",I17="E"),Data!$C$7,IF(OR(I17="f",I17="F"),Data!$C$8,IF(OR(I17="g",I17="G"),Data!$C$9,IF(OR(I17="h",I17="H"),Data!$C$10,0)))))))</f>
        <v>0</v>
      </c>
      <c r="V17" s="18">
        <f>IF(T(I17)="",IF(I17&lt;0,IF((I17*-1)*Data!$C$4&gt;Data!$E$4,0,(I17*-1)*Data!$C$4),IF(I17*Data!$C$5&gt;Data!$E$5,0,I17*Data!$C$5)),0)</f>
        <v>0</v>
      </c>
      <c r="W17" s="18">
        <f>IF(OR(L17="a",L17="A"),Data!$B$3,IF(OR(L17="b",L17="B",L17="c",L17="C"),0,IF(OR(L17="d",L17="D"),Data!$B$6,IF(OR(L17="e",L17="E"),Data!$B$7,IF(OR(L17="f",L17="F"),Data!$B$8,IF(OR(L17="g",L17="G"),Data!$B$9,IF(OR(L17="h",L17="H"),Data!$B$10,0)))))))</f>
        <v>0</v>
      </c>
      <c r="X17" s="18">
        <f>IF(L17&lt;0,IF((L17*-1)*Data!$B$4&gt;Data!$D$4,0,(L17*-1)*Data!$B$4),IF(L17*Data!$B$5&gt;Data!$D$5,0,L17*Data!$B$5))</f>
        <v>0</v>
      </c>
    </row>
    <row r="18" spans="1:24" ht="15" customHeight="1" x14ac:dyDescent="0.25">
      <c r="A18" s="24"/>
      <c r="B18" s="25"/>
      <c r="C18" s="24"/>
      <c r="D18" s="23"/>
      <c r="E18" s="17">
        <f>IF(IF(T(C18)="",$R18,$Q18)+IF(D18="",0,VLOOKUP(D18,Motor,2,FALSE))&gt;Data!$B$11,Data!$B$11,IF(T(C18)="",$R18,$Q18)+IF(D18="",0,VLOOKUP(D18,Motor,2,FALSE)))</f>
        <v>0</v>
      </c>
      <c r="F18" s="21"/>
      <c r="G18" s="23"/>
      <c r="H18" s="17">
        <f>IF(IF(T(F18)="",$T18,$S18)+IF(G18="",0,VLOOKUP(G18,Bedöm,4,FALSE))&gt;Data!$C$11,Data!$C$11,IF(T(F18)="",$T18,$S18)+IF(G18="",0,VLOOKUP(G18,Bedöm,4,FALSE)))</f>
        <v>0</v>
      </c>
      <c r="I18" s="24"/>
      <c r="J18" s="27"/>
      <c r="K18" s="37">
        <f>IF(IF(T(I18)="",$V18,$U18)+IF(J18="",0,VLOOKUP(J18,Bedöm,4,FALSE))&gt;Data!$C$11,Data!$C$11,IF(T(I18)="",$V18,$U18)+IF(J18="",0,VLOOKUP(J18,Bedöm,4,FALSE)))</f>
        <v>0</v>
      </c>
      <c r="L18" s="32"/>
      <c r="M18" s="23"/>
      <c r="N18" s="17">
        <f>IF(IF(T(L18)="",$X18,$W18)+IF(M18="",0,VLOOKUP(M18,Motor,2,FALSE))&gt;Data!$B$11,Data!$B$11,IF(T(L18)="",$X18,$W18)+IF(M18="",0,VLOOKUP(M18,Motor,2,FALSE)))</f>
        <v>0</v>
      </c>
      <c r="O18" s="30">
        <f t="shared" si="0"/>
        <v>0</v>
      </c>
      <c r="Q18" s="18">
        <f>IF(OR(C18="a",C18="A"),Data!$B$3,IF(OR(C18="b",C18="B",C18="c",C18="C"),0,IF(OR(C18="d",C18="D"),Data!$B$6,IF(OR(C18="e",C18="E"),Data!$B$7,IF(OR(C18="f",C18="F"),Data!$B$8,IF(OR(C18="g",C18="G"),Data!$B$9,IF(OR(C18="h",C18="H"),Data!$B$10,0)))))))</f>
        <v>0</v>
      </c>
      <c r="R18" s="18">
        <f>IF(T(C18)="",IF(C18&lt;0,IF((C18*-1)*Data!$B$4&gt;Data!$D$4,0,(C18*-1)*Data!$B$4),IF(C18*Data!$B$5&gt;Data!$D$5,0,C18*Data!$B$5)),0)</f>
        <v>0</v>
      </c>
      <c r="S18" s="18">
        <f>IF(OR(F18="a",F18="A"),Data!$C$3,IF(OR(F18="b",F18="B",F18="c",F18="C"),0,IF(OR(F18="d",F18="D"),Data!$C$6,IF(OR(F18="e",F18="E"),Data!$C$7,IF(OR(F18="f",F18="F"),Data!$C$8,IF(OR(F18="g",F18="G"),Data!$C$9,IF(OR(F18="h",F18="H"),Data!$C$10,0)))))))</f>
        <v>0</v>
      </c>
      <c r="T18" s="18">
        <f>IF(T(F18)="",IF(F18&lt;0,IF((F18*-1)*Data!$C$4&gt;Data!$E$4,0,(F18*-1)*Data!$C$4),IF(F18*Data!$C$5&gt;Data!$E$5,0,F18*Data!$C$5)),0)</f>
        <v>0</v>
      </c>
      <c r="U18" s="18">
        <f>IF(OR(I18="a",I18="A"),Data!$C$3,IF(OR(I18="b",I18="B",I18="c",I18="C"),0,IF(OR(I18="d",I18="D"),Data!$C$6,IF(OR(I18="e",I18="E"),Data!$C$7,IF(OR(I18="f",I18="F"),Data!$C$8,IF(OR(I18="g",I18="G"),Data!$C$9,IF(OR(I18="h",I18="H"),Data!$C$10,0)))))))</f>
        <v>0</v>
      </c>
      <c r="V18" s="18">
        <f>IF(T(I18)="",IF(I18&lt;0,IF((I18*-1)*Data!$C$4&gt;Data!$E$4,0,(I18*-1)*Data!$C$4),IF(I18*Data!$C$5&gt;Data!$E$5,0,I18*Data!$C$5)),0)</f>
        <v>0</v>
      </c>
      <c r="W18" s="18">
        <f>IF(OR(L18="a",L18="A"),Data!$B$3,IF(OR(L18="b",L18="B",L18="c",L18="C"),0,IF(OR(L18="d",L18="D"),Data!$B$6,IF(OR(L18="e",L18="E"),Data!$B$7,IF(OR(L18="f",L18="F"),Data!$B$8,IF(OR(L18="g",L18="G"),Data!$B$9,IF(OR(L18="h",L18="H"),Data!$B$10,0)))))))</f>
        <v>0</v>
      </c>
      <c r="X18" s="18">
        <f>IF(L18&lt;0,IF((L18*-1)*Data!$B$4&gt;Data!$D$4,0,(L18*-1)*Data!$B$4),IF(L18*Data!$B$5&gt;Data!$D$5,0,L18*Data!$B$5))</f>
        <v>0</v>
      </c>
    </row>
    <row r="19" spans="1:24" ht="15" customHeight="1" x14ac:dyDescent="0.25">
      <c r="A19" s="24"/>
      <c r="B19" s="25"/>
      <c r="C19" s="24"/>
      <c r="D19" s="23"/>
      <c r="E19" s="17">
        <f>IF(IF(T(C19)="",$R19,$Q19)+IF(D19="",0,VLOOKUP(D19,Motor,2,FALSE))&gt;Data!$B$11,Data!$B$11,IF(T(C19)="",$R19,$Q19)+IF(D19="",0,VLOOKUP(D19,Motor,2,FALSE)))</f>
        <v>0</v>
      </c>
      <c r="F19" s="21"/>
      <c r="G19" s="23"/>
      <c r="H19" s="17">
        <f>IF(IF(T(F19)="",$T19,$S19)+IF(G19="",0,VLOOKUP(G19,Bedöm,4,FALSE))&gt;Data!$C$11,Data!$C$11,IF(T(F19)="",$T19,$S19)+IF(G19="",0,VLOOKUP(G19,Bedöm,4,FALSE)))</f>
        <v>0</v>
      </c>
      <c r="I19" s="24"/>
      <c r="J19" s="27"/>
      <c r="K19" s="37">
        <f>IF(IF(T(I19)="",$V19,$U19)+IF(J19="",0,VLOOKUP(J19,Bedöm,4,FALSE))&gt;Data!$C$11,Data!$C$11,IF(T(I19)="",$V19,$U19)+IF(J19="",0,VLOOKUP(J19,Bedöm,4,FALSE)))</f>
        <v>0</v>
      </c>
      <c r="L19" s="32"/>
      <c r="M19" s="23"/>
      <c r="N19" s="17">
        <f>IF(IF(T(L19)="",$X19,$W19)+IF(M19="",0,VLOOKUP(M19,Motor,2,FALSE))&gt;Data!$B$11,Data!$B$11,IF(T(L19)="",$X19,$W19)+IF(M19="",0,VLOOKUP(M19,Motor,2,FALSE)))</f>
        <v>0</v>
      </c>
      <c r="O19" s="30">
        <f t="shared" si="0"/>
        <v>0</v>
      </c>
      <c r="Q19" s="18">
        <f>IF(OR(C19="a",C19="A"),Data!$B$3,IF(OR(C19="b",C19="B",C19="c",C19="C"),0,IF(OR(C19="d",C19="D"),Data!$B$6,IF(OR(C19="e",C19="E"),Data!$B$7,IF(OR(C19="f",C19="F"),Data!$B$8,IF(OR(C19="g",C19="G"),Data!$B$9,IF(OR(C19="h",C19="H"),Data!$B$10,0)))))))</f>
        <v>0</v>
      </c>
      <c r="R19" s="18">
        <f>IF(T(C19)="",IF(C19&lt;0,IF((C19*-1)*Data!$B$4&gt;Data!$D$4,0,(C19*-1)*Data!$B$4),IF(C19*Data!$B$5&gt;Data!$D$5,0,C19*Data!$B$5)),0)</f>
        <v>0</v>
      </c>
      <c r="S19" s="18">
        <f>IF(OR(F19="a",F19="A"),Data!$C$3,IF(OR(F19="b",F19="B",F19="c",F19="C"),0,IF(OR(F19="d",F19="D"),Data!$C$6,IF(OR(F19="e",F19="E"),Data!$C$7,IF(OR(F19="f",F19="F"),Data!$C$8,IF(OR(F19="g",F19="G"),Data!$C$9,IF(OR(F19="h",F19="H"),Data!$C$10,0)))))))</f>
        <v>0</v>
      </c>
      <c r="T19" s="18">
        <f>IF(T(F19)="",IF(F19&lt;0,IF((F19*-1)*Data!$C$4&gt;Data!$E$4,0,(F19*-1)*Data!$C$4),IF(F19*Data!$C$5&gt;Data!$E$5,0,F19*Data!$C$5)),0)</f>
        <v>0</v>
      </c>
      <c r="U19" s="18">
        <f>IF(OR(I19="a",I19="A"),Data!$C$3,IF(OR(I19="b",I19="B",I19="c",I19="C"),0,IF(OR(I19="d",I19="D"),Data!$C$6,IF(OR(I19="e",I19="E"),Data!$C$7,IF(OR(I19="f",I19="F"),Data!$C$8,IF(OR(I19="g",I19="G"),Data!$C$9,IF(OR(I19="h",I19="H"),Data!$C$10,0)))))))</f>
        <v>0</v>
      </c>
      <c r="V19" s="18">
        <f>IF(T(I19)="",IF(I19&lt;0,IF((I19*-1)*Data!$C$4&gt;Data!$E$4,0,(I19*-1)*Data!$C$4),IF(I19*Data!$C$5&gt;Data!$E$5,0,I19*Data!$C$5)),0)</f>
        <v>0</v>
      </c>
      <c r="W19" s="18">
        <f>IF(OR(L19="a",L19="A"),Data!$B$3,IF(OR(L19="b",L19="B",L19="c",L19="C"),0,IF(OR(L19="d",L19="D"),Data!$B$6,IF(OR(L19="e",L19="E"),Data!$B$7,IF(OR(L19="f",L19="F"),Data!$B$8,IF(OR(L19="g",L19="G"),Data!$B$9,IF(OR(L19="h",L19="H"),Data!$B$10,0)))))))</f>
        <v>0</v>
      </c>
      <c r="X19" s="18">
        <f>IF(L19&lt;0,IF((L19*-1)*Data!$B$4&gt;Data!$D$4,0,(L19*-1)*Data!$B$4),IF(L19*Data!$B$5&gt;Data!$D$5,0,L19*Data!$B$5))</f>
        <v>0</v>
      </c>
    </row>
    <row r="20" spans="1:24" ht="15" customHeight="1" x14ac:dyDescent="0.25">
      <c r="A20" s="24"/>
      <c r="B20" s="25"/>
      <c r="C20" s="24"/>
      <c r="D20" s="23"/>
      <c r="E20" s="17">
        <f>IF(IF(T(C20)="",$R20,$Q20)+IF(D20="",0,VLOOKUP(D20,Motor,2,FALSE))&gt;Data!$B$11,Data!$B$11,IF(T(C20)="",$R20,$Q20)+IF(D20="",0,VLOOKUP(D20,Motor,2,FALSE)))</f>
        <v>0</v>
      </c>
      <c r="F20" s="21"/>
      <c r="G20" s="23"/>
      <c r="H20" s="17">
        <f>IF(IF(T(F20)="",$T20,$S20)+IF(G20="",0,VLOOKUP(G20,Bedöm,4,FALSE))&gt;Data!$C$11,Data!$C$11,IF(T(F20)="",$T20,$S20)+IF(G20="",0,VLOOKUP(G20,Bedöm,4,FALSE)))</f>
        <v>0</v>
      </c>
      <c r="I20" s="24"/>
      <c r="J20" s="27"/>
      <c r="K20" s="37">
        <f>IF(IF(T(I20)="",$V20,$U20)+IF(J20="",0,VLOOKUP(J20,Bedöm,4,FALSE))&gt;Data!$C$11,Data!$C$11,IF(T(I20)="",$V20,$U20)+IF(J20="",0,VLOOKUP(J20,Bedöm,4,FALSE)))</f>
        <v>0</v>
      </c>
      <c r="L20" s="32"/>
      <c r="M20" s="23"/>
      <c r="N20" s="17">
        <f>IF(IF(T(L20)="",$X20,$W20)+IF(M20="",0,VLOOKUP(M20,Motor,2,FALSE))&gt;Data!$B$11,Data!$B$11,IF(T(L20)="",$X20,$W20)+IF(M20="",0,VLOOKUP(M20,Motor,2,FALSE)))</f>
        <v>0</v>
      </c>
      <c r="O20" s="30">
        <f t="shared" si="0"/>
        <v>0</v>
      </c>
      <c r="Q20" s="18">
        <f>IF(OR(C20="a",C20="A"),Data!$B$3,IF(OR(C20="b",C20="B",C20="c",C20="C"),0,IF(OR(C20="d",C20="D"),Data!$B$6,IF(OR(C20="e",C20="E"),Data!$B$7,IF(OR(C20="f",C20="F"),Data!$B$8,IF(OR(C20="g",C20="G"),Data!$B$9,IF(OR(C20="h",C20="H"),Data!$B$10,0)))))))</f>
        <v>0</v>
      </c>
      <c r="R20" s="18">
        <f>IF(T(C20)="",IF(C20&lt;0,IF((C20*-1)*Data!$B$4&gt;Data!$D$4,0,(C20*-1)*Data!$B$4),IF(C20*Data!$B$5&gt;Data!$D$5,0,C20*Data!$B$5)),0)</f>
        <v>0</v>
      </c>
      <c r="S20" s="18">
        <f>IF(OR(F20="a",F20="A"),Data!$C$3,IF(OR(F20="b",F20="B",F20="c",F20="C"),0,IF(OR(F20="d",F20="D"),Data!$C$6,IF(OR(F20="e",F20="E"),Data!$C$7,IF(OR(F20="f",F20="F"),Data!$C$8,IF(OR(F20="g",F20="G"),Data!$C$9,IF(OR(F20="h",F20="H"),Data!$C$10,0)))))))</f>
        <v>0</v>
      </c>
      <c r="T20" s="18">
        <f>IF(T(F20)="",IF(F20&lt;0,IF((F20*-1)*Data!$C$4&gt;Data!$E$4,0,(F20*-1)*Data!$C$4),IF(F20*Data!$C$5&gt;Data!$E$5,0,F20*Data!$C$5)),0)</f>
        <v>0</v>
      </c>
      <c r="U20" s="18">
        <f>IF(OR(I20="a",I20="A"),Data!$C$3,IF(OR(I20="b",I20="B",I20="c",I20="C"),0,IF(OR(I20="d",I20="D"),Data!$C$6,IF(OR(I20="e",I20="E"),Data!$C$7,IF(OR(I20="f",I20="F"),Data!$C$8,IF(OR(I20="g",I20="G"),Data!$C$9,IF(OR(I20="h",I20="H"),Data!$C$10,0)))))))</f>
        <v>0</v>
      </c>
      <c r="V20" s="18">
        <f>IF(T(I20)="",IF(I20&lt;0,IF((I20*-1)*Data!$C$4&gt;Data!$E$4,0,(I20*-1)*Data!$C$4),IF(I20*Data!$C$5&gt;Data!$E$5,0,I20*Data!$C$5)),0)</f>
        <v>0</v>
      </c>
      <c r="W20" s="18">
        <f>IF(OR(L20="a",L20="A"),Data!$B$3,IF(OR(L20="b",L20="B",L20="c",L20="C"),0,IF(OR(L20="d",L20="D"),Data!$B$6,IF(OR(L20="e",L20="E"),Data!$B$7,IF(OR(L20="f",L20="F"),Data!$B$8,IF(OR(L20="g",L20="G"),Data!$B$9,IF(OR(L20="h",L20="H"),Data!$B$10,0)))))))</f>
        <v>0</v>
      </c>
      <c r="X20" s="18">
        <f>IF(L20&lt;0,IF((L20*-1)*Data!$B$4&gt;Data!$D$4,0,(L20*-1)*Data!$B$4),IF(L20*Data!$B$5&gt;Data!$D$5,0,L20*Data!$B$5))</f>
        <v>0</v>
      </c>
    </row>
    <row r="21" spans="1:24" ht="15" customHeight="1" x14ac:dyDescent="0.25">
      <c r="A21" s="24"/>
      <c r="B21" s="25"/>
      <c r="C21" s="24"/>
      <c r="D21" s="23"/>
      <c r="E21" s="17">
        <f>IF(IF(T(C21)="",$R21,$Q21)+IF(D21="",0,VLOOKUP(D21,Motor,2,FALSE))&gt;Data!$B$11,Data!$B$11,IF(T(C21)="",$R21,$Q21)+IF(D21="",0,VLOOKUP(D21,Motor,2,FALSE)))</f>
        <v>0</v>
      </c>
      <c r="F21" s="24"/>
      <c r="G21" s="23"/>
      <c r="H21" s="17">
        <f>IF(IF(T(F21)="",$T21,$S21)+IF(G21="",0,VLOOKUP(G21,Bedöm,4,FALSE))&gt;Data!$C$11,Data!$C$11,IF(T(F21)="",$T21,$S21)+IF(G21="",0,VLOOKUP(G21,Bedöm,4,FALSE)))</f>
        <v>0</v>
      </c>
      <c r="I21" s="24"/>
      <c r="J21" s="27"/>
      <c r="K21" s="37">
        <f>IF(IF(T(I21)="",$V21,$U21)+IF(J21="",0,VLOOKUP(J21,Bedöm,4,FALSE))&gt;Data!$C$11,Data!$C$11,IF(T(I21)="",$V21,$U21)+IF(J21="",0,VLOOKUP(J21,Bedöm,4,FALSE)))</f>
        <v>0</v>
      </c>
      <c r="L21" s="32"/>
      <c r="M21" s="23"/>
      <c r="N21" s="17">
        <f>IF(IF(T(L21)="",$X21,$W21)+IF(M21="",0,VLOOKUP(M21,Motor,2,FALSE))&gt;Data!$B$11,Data!$B$11,IF(T(L21)="",$X21,$W21)+IF(M21="",0,VLOOKUP(M21,Motor,2,FALSE)))</f>
        <v>0</v>
      </c>
      <c r="O21" s="30">
        <f t="shared" si="0"/>
        <v>0</v>
      </c>
      <c r="Q21" s="18">
        <f>IF(OR(C21="a",C21="A"),Data!$B$3,IF(OR(C21="b",C21="B",C21="c",C21="C"),0,IF(OR(C21="d",C21="D"),Data!$B$6,IF(OR(C21="e",C21="E"),Data!$B$7,IF(OR(C21="f",C21="F"),Data!$B$8,IF(OR(C21="g",C21="G"),Data!$B$9,IF(OR(C21="h",C21="H"),Data!$B$10,0)))))))</f>
        <v>0</v>
      </c>
      <c r="R21" s="18">
        <f>IF(T(C21)="",IF(C21&lt;0,IF((C21*-1)*Data!$B$4&gt;Data!$D$4,0,(C21*-1)*Data!$B$4),IF(C21*Data!$B$5&gt;Data!$D$5,0,C21*Data!$B$5)),0)</f>
        <v>0</v>
      </c>
      <c r="S21" s="18">
        <f>IF(OR(F21="a",F21="A"),Data!$C$3,IF(OR(F21="b",F21="B",F21="c",F21="C"),0,IF(OR(F21="d",F21="D"),Data!$C$6,IF(OR(F21="e",F21="E"),Data!$C$7,IF(OR(F21="f",F21="F"),Data!$C$8,IF(OR(F21="g",F21="G"),Data!$C$9,IF(OR(F21="h",F21="H"),Data!$C$10,0)))))))</f>
        <v>0</v>
      </c>
      <c r="T21" s="18">
        <f>IF(T(F21)="",IF(F21&lt;0,IF((F21*-1)*Data!$C$4&gt;Data!$E$4,0,(F21*-1)*Data!$C$4),IF(F21*Data!$C$5&gt;Data!$E$5,0,F21*Data!$C$5)),0)</f>
        <v>0</v>
      </c>
      <c r="U21" s="18">
        <f>IF(OR(I21="a",I21="A"),Data!$C$3,IF(OR(I21="b",I21="B",I21="c",I21="C"),0,IF(OR(I21="d",I21="D"),Data!$C$6,IF(OR(I21="e",I21="E"),Data!$C$7,IF(OR(I21="f",I21="F"),Data!$C$8,IF(OR(I21="g",I21="G"),Data!$C$9,IF(OR(I21="h",I21="H"),Data!$C$10,0)))))))</f>
        <v>0</v>
      </c>
      <c r="V21" s="18">
        <f>IF(T(I21)="",IF(I21&lt;0,IF((I21*-1)*Data!$C$4&gt;Data!$E$4,0,(I21*-1)*Data!$C$4),IF(I21*Data!$C$5&gt;Data!$E$5,0,I21*Data!$C$5)),0)</f>
        <v>0</v>
      </c>
      <c r="W21" s="18">
        <f>IF(OR(L21="a",L21="A"),Data!$B$3,IF(OR(L21="b",L21="B",L21="c",L21="C"),0,IF(OR(L21="d",L21="D"),Data!$B$6,IF(OR(L21="e",L21="E"),Data!$B$7,IF(OR(L21="f",L21="F"),Data!$B$8,IF(OR(L21="g",L21="G"),Data!$B$9,IF(OR(L21="h",L21="H"),Data!$B$10,0)))))))</f>
        <v>0</v>
      </c>
      <c r="X21" s="18">
        <f>IF(L21&lt;0,IF((L21*-1)*Data!$B$4&gt;Data!$D$4,0,(L21*-1)*Data!$B$4),IF(L21*Data!$B$5&gt;Data!$D$5,0,L21*Data!$B$5))</f>
        <v>0</v>
      </c>
    </row>
    <row r="22" spans="1:24" ht="15" customHeight="1" x14ac:dyDescent="0.25">
      <c r="A22" s="24"/>
      <c r="B22" s="25"/>
      <c r="C22" s="24"/>
      <c r="D22" s="23"/>
      <c r="E22" s="17">
        <f>IF(IF(T(C22)="",$R22,$Q22)+IF(D22="",0,VLOOKUP(D22,Motor,2,FALSE))&gt;Data!$B$11,Data!$B$11,IF(T(C22)="",$R22,$Q22)+IF(D22="",0,VLOOKUP(D22,Motor,2,FALSE)))</f>
        <v>0</v>
      </c>
      <c r="F22" s="24"/>
      <c r="G22" s="23"/>
      <c r="H22" s="17">
        <f>IF(IF(T(F22)="",$T22,$S22)+IF(G22="",0,VLOOKUP(G22,Bedöm,4,FALSE))&gt;Data!$C$11,Data!$C$11,IF(T(F22)="",$T22,$S22)+IF(G22="",0,VLOOKUP(G22,Bedöm,4,FALSE)))</f>
        <v>0</v>
      </c>
      <c r="I22" s="24"/>
      <c r="J22" s="27"/>
      <c r="K22" s="37">
        <f>IF(IF(T(I22)="",$V22,$U22)+IF(J22="",0,VLOOKUP(J22,Bedöm,4,FALSE))&gt;Data!$C$11,Data!$C$11,IF(T(I22)="",$V22,$U22)+IF(J22="",0,VLOOKUP(J22,Bedöm,4,FALSE)))</f>
        <v>0</v>
      </c>
      <c r="L22" s="32"/>
      <c r="M22" s="23"/>
      <c r="N22" s="17">
        <f>IF(IF(T(L22)="",$X22,$W22)+IF(M22="",0,VLOOKUP(M22,Motor,2,FALSE))&gt;Data!$B$11,Data!$B$11,IF(T(L22)="",$X22,$W22)+IF(M22="",0,VLOOKUP(M22,Motor,2,FALSE)))</f>
        <v>0</v>
      </c>
      <c r="O22" s="30">
        <f t="shared" si="0"/>
        <v>0</v>
      </c>
      <c r="Q22" s="18">
        <f>IF(OR(C22="a",C22="A"),Data!$B$3,IF(OR(C22="b",C22="B",C22="c",C22="C"),0,IF(OR(C22="d",C22="D"),Data!$B$6,IF(OR(C22="e",C22="E"),Data!$B$7,IF(OR(C22="f",C22="F"),Data!$B$8,IF(OR(C22="g",C22="G"),Data!$B$9,IF(OR(C22="h",C22="H"),Data!$B$10,0)))))))</f>
        <v>0</v>
      </c>
      <c r="R22" s="18">
        <f>IF(T(C22)="",IF(C22&lt;0,IF((C22*-1)*Data!$B$4&gt;Data!$D$4,0,(C22*-1)*Data!$B$4),IF(C22*Data!$B$5&gt;Data!$D$5,0,C22*Data!$B$5)),0)</f>
        <v>0</v>
      </c>
      <c r="S22" s="18">
        <f>IF(OR(F22="a",F22="A"),Data!$C$3,IF(OR(F22="b",F22="B",F22="c",F22="C"),0,IF(OR(F22="d",F22="D"),Data!$C$6,IF(OR(F22="e",F22="E"),Data!$C$7,IF(OR(F22="f",F22="F"),Data!$C$8,IF(OR(F22="g",F22="G"),Data!$C$9,IF(OR(F22="h",F22="H"),Data!$C$10,0)))))))</f>
        <v>0</v>
      </c>
      <c r="T22" s="18">
        <f>IF(T(F22)="",IF(F22&lt;0,IF((F22*-1)*Data!$C$4&gt;Data!$E$4,0,(F22*-1)*Data!$C$4),IF(F22*Data!$C$5&gt;Data!$E$5,0,F22*Data!$C$5)),0)</f>
        <v>0</v>
      </c>
      <c r="U22" s="18">
        <f>IF(OR(I22="a",I22="A"),Data!$C$3,IF(OR(I22="b",I22="B",I22="c",I22="C"),0,IF(OR(I22="d",I22="D"),Data!$C$6,IF(OR(I22="e",I22="E"),Data!$C$7,IF(OR(I22="f",I22="F"),Data!$C$8,IF(OR(I22="g",I22="G"),Data!$C$9,IF(OR(I22="h",I22="H"),Data!$C$10,0)))))))</f>
        <v>0</v>
      </c>
      <c r="V22" s="18">
        <f>IF(T(I22)="",IF(I22&lt;0,IF((I22*-1)*Data!$C$4&gt;Data!$E$4,0,(I22*-1)*Data!$C$4),IF(I22*Data!$C$5&gt;Data!$E$5,0,I22*Data!$C$5)),0)</f>
        <v>0</v>
      </c>
      <c r="W22" s="18">
        <f>IF(OR(L22="a",L22="A"),Data!$B$3,IF(OR(L22="b",L22="B",L22="c",L22="C"),0,IF(OR(L22="d",L22="D"),Data!$B$6,IF(OR(L22="e",L22="E"),Data!$B$7,IF(OR(L22="f",L22="F"),Data!$B$8,IF(OR(L22="g",L22="G"),Data!$B$9,IF(OR(L22="h",L22="H"),Data!$B$10,0)))))))</f>
        <v>0</v>
      </c>
      <c r="X22" s="18">
        <f>IF(L22&lt;0,IF((L22*-1)*Data!$B$4&gt;Data!$D$4,0,(L22*-1)*Data!$B$4),IF(L22*Data!$B$5&gt;Data!$D$5,0,L22*Data!$B$5))</f>
        <v>0</v>
      </c>
    </row>
    <row r="23" spans="1:24" ht="15" customHeight="1" x14ac:dyDescent="0.25">
      <c r="A23" s="24"/>
      <c r="B23" s="25"/>
      <c r="C23" s="24"/>
      <c r="D23" s="23"/>
      <c r="E23" s="17">
        <f>IF(IF(T(C23)="",$R23,$Q23)+IF(D23="",0,VLOOKUP(D23,Motor,2,FALSE))&gt;Data!$B$11,Data!$B$11,IF(T(C23)="",$R23,$Q23)+IF(D23="",0,VLOOKUP(D23,Motor,2,FALSE)))</f>
        <v>0</v>
      </c>
      <c r="F23" s="24"/>
      <c r="G23" s="23"/>
      <c r="H23" s="17">
        <f>IF(IF(T(F23)="",$T23,$S23)+IF(G23="",0,VLOOKUP(G23,Bedöm,4,FALSE))&gt;Data!$C$11,Data!$C$11,IF(T(F23)="",$T23,$S23)+IF(G23="",0,VLOOKUP(G23,Bedöm,4,FALSE)))</f>
        <v>0</v>
      </c>
      <c r="I23" s="24"/>
      <c r="J23" s="27"/>
      <c r="K23" s="37">
        <f>IF(IF(T(I23)="",$V23,$U23)+IF(J23="",0,VLOOKUP(J23,Bedöm,4,FALSE))&gt;Data!$C$11,Data!$C$11,IF(T(I23)="",$V23,$U23)+IF(J23="",0,VLOOKUP(J23,Bedöm,4,FALSE)))</f>
        <v>0</v>
      </c>
      <c r="L23" s="32"/>
      <c r="M23" s="23"/>
      <c r="N23" s="17">
        <f>IF(IF(T(L23)="",$X23,$W23)+IF(M23="",0,VLOOKUP(M23,Motor,2,FALSE))&gt;Data!$B$11,Data!$B$11,IF(T(L23)="",$X23,$W23)+IF(M23="",0,VLOOKUP(M23,Motor,2,FALSE)))</f>
        <v>0</v>
      </c>
      <c r="O23" s="30">
        <f t="shared" si="0"/>
        <v>0</v>
      </c>
      <c r="Q23" s="18">
        <f>IF(OR(C23="a",C23="A"),Data!$B$3,IF(OR(C23="b",C23="B",C23="c",C23="C"),0,IF(OR(C23="d",C23="D"),Data!$B$6,IF(OR(C23="e",C23="E"),Data!$B$7,IF(OR(C23="f",C23="F"),Data!$B$8,IF(OR(C23="g",C23="G"),Data!$B$9,IF(OR(C23="h",C23="H"),Data!$B$10,0)))))))</f>
        <v>0</v>
      </c>
      <c r="R23" s="18">
        <f>IF(T(C23)="",IF(C23&lt;0,IF((C23*-1)*Data!$B$4&gt;Data!$D$4,0,(C23*-1)*Data!$B$4),IF(C23*Data!$B$5&gt;Data!$D$5,0,C23*Data!$B$5)),0)</f>
        <v>0</v>
      </c>
      <c r="S23" s="18">
        <f>IF(OR(F23="a",F23="A"),Data!$C$3,IF(OR(F23="b",F23="B",F23="c",F23="C"),0,IF(OR(F23="d",F23="D"),Data!$C$6,IF(OR(F23="e",F23="E"),Data!$C$7,IF(OR(F23="f",F23="F"),Data!$C$8,IF(OR(F23="g",F23="G"),Data!$C$9,IF(OR(F23="h",F23="H"),Data!$C$10,0)))))))</f>
        <v>0</v>
      </c>
      <c r="T23" s="18">
        <f>IF(T(F23)="",IF(F23&lt;0,IF((F23*-1)*Data!$C$4&gt;Data!$E$4,0,(F23*-1)*Data!$C$4),IF(F23*Data!$C$5&gt;Data!$E$5,0,F23*Data!$C$5)),0)</f>
        <v>0</v>
      </c>
      <c r="U23" s="18">
        <f>IF(OR(I23="a",I23="A"),Data!$C$3,IF(OR(I23="b",I23="B",I23="c",I23="C"),0,IF(OR(I23="d",I23="D"),Data!$C$6,IF(OR(I23="e",I23="E"),Data!$C$7,IF(OR(I23="f",I23="F"),Data!$C$8,IF(OR(I23="g",I23="G"),Data!$C$9,IF(OR(I23="h",I23="H"),Data!$C$10,0)))))))</f>
        <v>0</v>
      </c>
      <c r="V23" s="18">
        <f>IF(T(I23)="",IF(I23&lt;0,IF((I23*-1)*Data!$C$4&gt;Data!$E$4,0,(I23*-1)*Data!$C$4),IF(I23*Data!$C$5&gt;Data!$E$5,0,I23*Data!$C$5)),0)</f>
        <v>0</v>
      </c>
      <c r="W23" s="18">
        <f>IF(OR(L23="a",L23="A"),Data!$B$3,IF(OR(L23="b",L23="B",L23="c",L23="C"),0,IF(OR(L23="d",L23="D"),Data!$B$6,IF(OR(L23="e",L23="E"),Data!$B$7,IF(OR(L23="f",L23="F"),Data!$B$8,IF(OR(L23="g",L23="G"),Data!$B$9,IF(OR(L23="h",L23="H"),Data!$B$10,0)))))))</f>
        <v>0</v>
      </c>
      <c r="X23" s="18">
        <f>IF(L23&lt;0,IF((L23*-1)*Data!$B$4&gt;Data!$D$4,0,(L23*-1)*Data!$B$4),IF(L23*Data!$B$5&gt;Data!$D$5,0,L23*Data!$B$5))</f>
        <v>0</v>
      </c>
    </row>
    <row r="24" spans="1:24" ht="15" customHeight="1" x14ac:dyDescent="0.25">
      <c r="A24" s="24"/>
      <c r="B24" s="25"/>
      <c r="C24" s="24"/>
      <c r="D24" s="23"/>
      <c r="E24" s="17">
        <f>IF(IF(T(C24)="",$R24,$Q24)+IF(D24="",0,VLOOKUP(D24,Motor,2,FALSE))&gt;Data!$B$11,Data!$B$11,IF(T(C24)="",$R24,$Q24)+IF(D24="",0,VLOOKUP(D24,Motor,2,FALSE)))</f>
        <v>0</v>
      </c>
      <c r="F24" s="24"/>
      <c r="G24" s="23"/>
      <c r="H24" s="17">
        <f>IF(IF(T(F24)="",$T24,$S24)+IF(G24="",0,VLOOKUP(G24,Bedöm,4,FALSE))&gt;Data!$C$11,Data!$C$11,IF(T(F24)="",$T24,$S24)+IF(G24="",0,VLOOKUP(G24,Bedöm,4,FALSE)))</f>
        <v>0</v>
      </c>
      <c r="I24" s="24"/>
      <c r="J24" s="27"/>
      <c r="K24" s="37">
        <f>IF(IF(T(I24)="",$V24,$U24)+IF(J24="",0,VLOOKUP(J24,Bedöm,4,FALSE))&gt;Data!$C$11,Data!$C$11,IF(T(I24)="",$V24,$U24)+IF(J24="",0,VLOOKUP(J24,Bedöm,4,FALSE)))</f>
        <v>0</v>
      </c>
      <c r="L24" s="32"/>
      <c r="M24" s="23"/>
      <c r="N24" s="17">
        <f>IF(IF(T(L24)="",$X24,$W24)+IF(M24="",0,VLOOKUP(M24,Motor,2,FALSE))&gt;Data!$B$11,Data!$B$11,IF(T(L24)="",$X24,$W24)+IF(M24="",0,VLOOKUP(M24,Motor,2,FALSE)))</f>
        <v>0</v>
      </c>
      <c r="O24" s="30">
        <f t="shared" si="0"/>
        <v>0</v>
      </c>
      <c r="Q24" s="18">
        <f>IF(OR(C24="a",C24="A"),Data!$B$3,IF(OR(C24="b",C24="B",C24="c",C24="C"),0,IF(OR(C24="d",C24="D"),Data!$B$6,IF(OR(C24="e",C24="E"),Data!$B$7,IF(OR(C24="f",C24="F"),Data!$B$8,IF(OR(C24="g",C24="G"),Data!$B$9,IF(OR(C24="h",C24="H"),Data!$B$10,0)))))))</f>
        <v>0</v>
      </c>
      <c r="R24" s="18">
        <f>IF(T(C24)="",IF(C24&lt;0,IF((C24*-1)*Data!$B$4&gt;Data!$D$4,0,(C24*-1)*Data!$B$4),IF(C24*Data!$B$5&gt;Data!$D$5,0,C24*Data!$B$5)),0)</f>
        <v>0</v>
      </c>
      <c r="S24" s="18">
        <f>IF(OR(F24="a",F24="A"),Data!$C$3,IF(OR(F24="b",F24="B",F24="c",F24="C"),0,IF(OR(F24="d",F24="D"),Data!$C$6,IF(OR(F24="e",F24="E"),Data!$C$7,IF(OR(F24="f",F24="F"),Data!$C$8,IF(OR(F24="g",F24="G"),Data!$C$9,IF(OR(F24="h",F24="H"),Data!$C$10,0)))))))</f>
        <v>0</v>
      </c>
      <c r="T24" s="18">
        <f>IF(T(F24)="",IF(F24&lt;0,IF((F24*-1)*Data!$C$4&gt;Data!$E$4,0,(F24*-1)*Data!$C$4),IF(F24*Data!$C$5&gt;Data!$E$5,0,F24*Data!$C$5)),0)</f>
        <v>0</v>
      </c>
      <c r="U24" s="18">
        <f>IF(OR(I24="a",I24="A"),Data!$C$3,IF(OR(I24="b",I24="B",I24="c",I24="C"),0,IF(OR(I24="d",I24="D"),Data!$C$6,IF(OR(I24="e",I24="E"),Data!$C$7,IF(OR(I24="f",I24="F"),Data!$C$8,IF(OR(I24="g",I24="G"),Data!$C$9,IF(OR(I24="h",I24="H"),Data!$C$10,0)))))))</f>
        <v>0</v>
      </c>
      <c r="V24" s="18">
        <f>IF(T(I24)="",IF(I24&lt;0,IF((I24*-1)*Data!$C$4&gt;Data!$E$4,0,(I24*-1)*Data!$C$4),IF(I24*Data!$C$5&gt;Data!$E$5,0,I24*Data!$C$5)),0)</f>
        <v>0</v>
      </c>
      <c r="W24" s="18">
        <f>IF(OR(L24="a",L24="A"),Data!$B$3,IF(OR(L24="b",L24="B",L24="c",L24="C"),0,IF(OR(L24="d",L24="D"),Data!$B$6,IF(OR(L24="e",L24="E"),Data!$B$7,IF(OR(L24="f",L24="F"),Data!$B$8,IF(OR(L24="g",L24="G"),Data!$B$9,IF(OR(L24="h",L24="H"),Data!$B$10,0)))))))</f>
        <v>0</v>
      </c>
      <c r="X24" s="18">
        <f>IF(L24&lt;0,IF((L24*-1)*Data!$B$4&gt;Data!$D$4,0,(L24*-1)*Data!$B$4),IF(L24*Data!$B$5&gt;Data!$D$5,0,L24*Data!$B$5))</f>
        <v>0</v>
      </c>
    </row>
    <row r="25" spans="1:24" ht="15" customHeight="1" x14ac:dyDescent="0.25">
      <c r="A25" s="24"/>
      <c r="B25" s="25"/>
      <c r="C25" s="24"/>
      <c r="D25" s="23"/>
      <c r="E25" s="17">
        <f>IF(IF(T(C25)="",$R25,$Q25)+IF(D25="",0,VLOOKUP(D25,Motor,2,FALSE))&gt;Data!$B$11,Data!$B$11,IF(T(C25)="",$R25,$Q25)+IF(D25="",0,VLOOKUP(D25,Motor,2,FALSE)))</f>
        <v>0</v>
      </c>
      <c r="F25" s="24"/>
      <c r="G25" s="23"/>
      <c r="H25" s="17">
        <f>IF(IF(T(F25)="",$T25,$S25)+IF(G25="",0,VLOOKUP(G25,Bedöm,4,FALSE))&gt;Data!$C$11,Data!$C$11,IF(T(F25)="",$T25,$S25)+IF(G25="",0,VLOOKUP(G25,Bedöm,4,FALSE)))</f>
        <v>0</v>
      </c>
      <c r="I25" s="24"/>
      <c r="J25" s="27"/>
      <c r="K25" s="37">
        <f>IF(IF(T(I25)="",$V25,$U25)+IF(J25="",0,VLOOKUP(J25,Bedöm,4,FALSE))&gt;Data!$C$11,Data!$C$11,IF(T(I25)="",$V25,$U25)+IF(J25="",0,VLOOKUP(J25,Bedöm,4,FALSE)))</f>
        <v>0</v>
      </c>
      <c r="L25" s="32"/>
      <c r="M25" s="23"/>
      <c r="N25" s="17">
        <f>IF(IF(T(L25)="",$X25,$W25)+IF(M25="",0,VLOOKUP(M25,Motor,2,FALSE))&gt;Data!$B$11,Data!$B$11,IF(T(L25)="",$X25,$W25)+IF(M25="",0,VLOOKUP(M25,Motor,2,FALSE)))</f>
        <v>0</v>
      </c>
      <c r="O25" s="30">
        <f t="shared" si="0"/>
        <v>0</v>
      </c>
      <c r="Q25" s="18">
        <f>IF(OR(C25="a",C25="A"),Data!$B$3,IF(OR(C25="b",C25="B",C25="c",C25="C"),0,IF(OR(C25="d",C25="D"),Data!$B$6,IF(OR(C25="e",C25="E"),Data!$B$7,IF(OR(C25="f",C25="F"),Data!$B$8,IF(OR(C25="g",C25="G"),Data!$B$9,IF(OR(C25="h",C25="H"),Data!$B$10,0)))))))</f>
        <v>0</v>
      </c>
      <c r="R25" s="18">
        <f>IF(T(C25)="",IF(C25&lt;0,IF((C25*-1)*Data!$B$4&gt;Data!$D$4,0,(C25*-1)*Data!$B$4),IF(C25*Data!$B$5&gt;Data!$D$5,0,C25*Data!$B$5)),0)</f>
        <v>0</v>
      </c>
      <c r="S25" s="18">
        <f>IF(OR(F25="a",F25="A"),Data!$C$3,IF(OR(F25="b",F25="B",F25="c",F25="C"),0,IF(OR(F25="d",F25="D"),Data!$C$6,IF(OR(F25="e",F25="E"),Data!$C$7,IF(OR(F25="f",F25="F"),Data!$C$8,IF(OR(F25="g",F25="G"),Data!$C$9,IF(OR(F25="h",F25="H"),Data!$C$10,0)))))))</f>
        <v>0</v>
      </c>
      <c r="T25" s="18">
        <f>IF(T(F25)="",IF(F25&lt;0,IF((F25*-1)*Data!$C$4&gt;Data!$E$4,0,(F25*-1)*Data!$C$4),IF(F25*Data!$C$5&gt;Data!$E$5,0,F25*Data!$C$5)),0)</f>
        <v>0</v>
      </c>
      <c r="U25" s="18">
        <f>IF(OR(I25="a",I25="A"),Data!$C$3,IF(OR(I25="b",I25="B",I25="c",I25="C"),0,IF(OR(I25="d",I25="D"),Data!$C$6,IF(OR(I25="e",I25="E"),Data!$C$7,IF(OR(I25="f",I25="F"),Data!$C$8,IF(OR(I25="g",I25="G"),Data!$C$9,IF(OR(I25="h",I25="H"),Data!$C$10,0)))))))</f>
        <v>0</v>
      </c>
      <c r="V25" s="18">
        <f>IF(T(I25)="",IF(I25&lt;0,IF((I25*-1)*Data!$C$4&gt;Data!$E$4,0,(I25*-1)*Data!$C$4),IF(I25*Data!$C$5&gt;Data!$E$5,0,I25*Data!$C$5)),0)</f>
        <v>0</v>
      </c>
      <c r="W25" s="18">
        <f>IF(OR(L25="a",L25="A"),Data!$B$3,IF(OR(L25="b",L25="B",L25="c",L25="C"),0,IF(OR(L25="d",L25="D"),Data!$B$6,IF(OR(L25="e",L25="E"),Data!$B$7,IF(OR(L25="f",L25="F"),Data!$B$8,IF(OR(L25="g",L25="G"),Data!$B$9,IF(OR(L25="h",L25="H"),Data!$B$10,0)))))))</f>
        <v>0</v>
      </c>
      <c r="X25" s="18">
        <f>IF(L25&lt;0,IF((L25*-1)*Data!$B$4&gt;Data!$D$4,0,(L25*-1)*Data!$B$4),IF(L25*Data!$B$5&gt;Data!$D$5,0,L25*Data!$B$5))</f>
        <v>0</v>
      </c>
    </row>
    <row r="26" spans="1:24" ht="15.75" x14ac:dyDescent="0.25">
      <c r="A26" s="24"/>
      <c r="B26" s="25"/>
      <c r="C26" s="24"/>
      <c r="D26" s="23"/>
      <c r="E26" s="17">
        <f>IF(IF(T(C26)="",$R26,$Q26)+IF(D26="",0,VLOOKUP(D26,Motor,2,FALSE))&gt;Data!$B$11,Data!$B$11,IF(T(C26)="",$R26,$Q26)+IF(D26="",0,VLOOKUP(D26,Motor,2,FALSE)))</f>
        <v>0</v>
      </c>
      <c r="F26" s="24"/>
      <c r="G26" s="23"/>
      <c r="H26" s="17">
        <f>IF(IF(T(F26)="",$T26,$S26)+IF(G26="",0,VLOOKUP(G26,Bedöm,4,FALSE))&gt;Data!$C$11,Data!$C$11,IF(T(F26)="",$T26,$S26)+IF(G26="",0,VLOOKUP(G26,Bedöm,4,FALSE)))</f>
        <v>0</v>
      </c>
      <c r="I26" s="24"/>
      <c r="J26" s="27"/>
      <c r="K26" s="37">
        <f>IF(IF(T(I26)="",$V26,$U26)+IF(J26="",0,VLOOKUP(J26,Bedöm,4,FALSE))&gt;Data!$C$11,Data!$C$11,IF(T(I26)="",$V26,$U26)+IF(J26="",0,VLOOKUP(J26,Bedöm,4,FALSE)))</f>
        <v>0</v>
      </c>
      <c r="L26" s="32"/>
      <c r="M26" s="23"/>
      <c r="N26" s="17">
        <f>IF(IF(T(L26)="",$X26,$W26)+IF(M26="",0,VLOOKUP(M26,Motor,2,FALSE))&gt;Data!$B$11,Data!$B$11,IF(T(L26)="",$X26,$W26)+IF(M26="",0,VLOOKUP(M26,Motor,2,FALSE)))</f>
        <v>0</v>
      </c>
      <c r="O26" s="30">
        <f t="shared" si="0"/>
        <v>0</v>
      </c>
      <c r="Q26" s="18">
        <f>IF(OR(C26="a",C26="A"),Data!$B$3,IF(OR(C26="b",C26="B",C26="c",C26="C"),0,IF(OR(C26="d",C26="D"),Data!$B$6,IF(OR(C26="e",C26="E"),Data!$B$7,IF(OR(C26="f",C26="F"),Data!$B$8,IF(OR(C26="g",C26="G"),Data!$B$9,IF(OR(C26="h",C26="H"),Data!$B$10,0)))))))</f>
        <v>0</v>
      </c>
      <c r="R26" s="18">
        <f>IF(T(C26)="",IF(C26&lt;0,IF((C26*-1)*Data!$B$4&gt;Data!$D$4,0,(C26*-1)*Data!$B$4),IF(C26*Data!$B$5&gt;Data!$D$5,0,C26*Data!$B$5)),0)</f>
        <v>0</v>
      </c>
      <c r="S26" s="18">
        <f>IF(OR(F26="a",F26="A"),Data!$C$3,IF(OR(F26="b",F26="B",F26="c",F26="C"),0,IF(OR(F26="d",F26="D"),Data!$C$6,IF(OR(F26="e",F26="E"),Data!$C$7,IF(OR(F26="f",F26="F"),Data!$C$8,IF(OR(F26="g",F26="G"),Data!$C$9,IF(OR(F26="h",F26="H"),Data!$C$10,0)))))))</f>
        <v>0</v>
      </c>
      <c r="T26" s="18">
        <f>IF(T(F26)="",IF(F26&lt;0,IF((F26*-1)*Data!$C$4&gt;Data!$E$4,0,(F26*-1)*Data!$C$4),IF(F26*Data!$C$5&gt;Data!$E$5,0,F26*Data!$C$5)),0)</f>
        <v>0</v>
      </c>
      <c r="U26" s="18">
        <f>IF(OR(I26="a",I26="A"),Data!$C$3,IF(OR(I26="b",I26="B",I26="c",I26="C"),0,IF(OR(I26="d",I26="D"),Data!$C$6,IF(OR(I26="e",I26="E"),Data!$C$7,IF(OR(I26="f",I26="F"),Data!$C$8,IF(OR(I26="g",I26="G"),Data!$C$9,IF(OR(I26="h",I26="H"),Data!$C$10,0)))))))</f>
        <v>0</v>
      </c>
      <c r="V26" s="18">
        <f>IF(T(I26)="",IF(I26&lt;0,IF((I26*-1)*Data!$C$4&gt;Data!$E$4,0,(I26*-1)*Data!$C$4),IF(I26*Data!$C$5&gt;Data!$E$5,0,I26*Data!$C$5)),0)</f>
        <v>0</v>
      </c>
      <c r="W26" s="18">
        <f>IF(OR(L26="a",L26="A"),Data!$B$3,IF(OR(L26="b",L26="B",L26="c",L26="C"),0,IF(OR(L26="d",L26="D"),Data!$B$6,IF(OR(L26="e",L26="E"),Data!$B$7,IF(OR(L26="f",L26="F"),Data!$B$8,IF(OR(L26="g",L26="G"),Data!$B$9,IF(OR(L26="h",L26="H"),Data!$B$10,0)))))))</f>
        <v>0</v>
      </c>
      <c r="X26" s="18">
        <f>IF(L26&lt;0,IF((L26*-1)*Data!$B$4&gt;Data!$D$4,0,(L26*-1)*Data!$B$4),IF(L26*Data!$B$5&gt;Data!$D$5,0,L26*Data!$B$5))</f>
        <v>0</v>
      </c>
    </row>
    <row r="27" spans="1:24" ht="15.75" x14ac:dyDescent="0.25">
      <c r="A27" s="24"/>
      <c r="B27" s="25"/>
      <c r="C27" s="24"/>
      <c r="D27" s="23"/>
      <c r="E27" s="17">
        <f>IF(IF(T(C27)="",$R27,$Q27)+IF(D27="",0,VLOOKUP(D27,Motor,2,FALSE))&gt;Data!$B$11,Data!$B$11,IF(T(C27)="",$R27,$Q27)+IF(D27="",0,VLOOKUP(D27,Motor,2,FALSE)))</f>
        <v>0</v>
      </c>
      <c r="F27" s="24"/>
      <c r="G27" s="23"/>
      <c r="H27" s="17">
        <f>IF(IF(T(F27)="",$T27,$S27)+IF(G27="",0,VLOOKUP(G27,Bedöm,4,FALSE))&gt;Data!$C$11,Data!$C$11,IF(T(F27)="",$T27,$S27)+IF(G27="",0,VLOOKUP(G27,Bedöm,4,FALSE)))</f>
        <v>0</v>
      </c>
      <c r="I27" s="24"/>
      <c r="J27" s="27"/>
      <c r="K27" s="37">
        <f>IF(IF(T(I27)="",$V27,$U27)+IF(J27="",0,VLOOKUP(J27,Bedöm,4,FALSE))&gt;Data!$C$11,Data!$C$11,IF(T(I27)="",$V27,$U27)+IF(J27="",0,VLOOKUP(J27,Bedöm,4,FALSE)))</f>
        <v>0</v>
      </c>
      <c r="L27" s="32"/>
      <c r="M27" s="23"/>
      <c r="N27" s="17">
        <f>IF(IF(T(L27)="",$X27,$W27)+IF(M27="",0,VLOOKUP(M27,Motor,2,FALSE))&gt;Data!$B$11,Data!$B$11,IF(T(L27)="",$X27,$W27)+IF(M27="",0,VLOOKUP(M27,Motor,2,FALSE)))</f>
        <v>0</v>
      </c>
      <c r="O27" s="30">
        <f t="shared" si="0"/>
        <v>0</v>
      </c>
      <c r="Q27" s="18">
        <f>IF(OR(C27="a",C27="A"),Data!$B$3,IF(OR(C27="b",C27="B",C27="c",C27="C"),0,IF(OR(C27="d",C27="D"),Data!$B$6,IF(OR(C27="e",C27="E"),Data!$B$7,IF(OR(C27="f",C27="F"),Data!$B$8,IF(OR(C27="g",C27="G"),Data!$B$9,IF(OR(C27="h",C27="H"),Data!$B$10,0)))))))</f>
        <v>0</v>
      </c>
      <c r="R27" s="18">
        <f>IF(T(C27)="",IF(C27&lt;0,IF((C27*-1)*Data!$B$4&gt;Data!$D$4,0,(C27*-1)*Data!$B$4),IF(C27*Data!$B$5&gt;Data!$D$5,0,C27*Data!$B$5)),0)</f>
        <v>0</v>
      </c>
      <c r="S27" s="18">
        <f>IF(OR(F27="a",F27="A"),Data!$C$3,IF(OR(F27="b",F27="B",F27="c",F27="C"),0,IF(OR(F27="d",F27="D"),Data!$C$6,IF(OR(F27="e",F27="E"),Data!$C$7,IF(OR(F27="f",F27="F"),Data!$C$8,IF(OR(F27="g",F27="G"),Data!$C$9,IF(OR(F27="h",F27="H"),Data!$C$10,0)))))))</f>
        <v>0</v>
      </c>
      <c r="T27" s="18">
        <f>IF(T(F27)="",IF(F27&lt;0,IF((F27*-1)*Data!$C$4&gt;Data!$E$4,0,(F27*-1)*Data!$C$4),IF(F27*Data!$C$5&gt;Data!$E$5,0,F27*Data!$C$5)),0)</f>
        <v>0</v>
      </c>
      <c r="U27" s="18">
        <f>IF(OR(I27="a",I27="A"),Data!$C$3,IF(OR(I27="b",I27="B",I27="c",I27="C"),0,IF(OR(I27="d",I27="D"),Data!$C$6,IF(OR(I27="e",I27="E"),Data!$C$7,IF(OR(I27="f",I27="F"),Data!$C$8,IF(OR(I27="g",I27="G"),Data!$C$9,IF(OR(I27="h",I27="H"),Data!$C$10,0)))))))</f>
        <v>0</v>
      </c>
      <c r="V27" s="18">
        <f>IF(T(I27)="",IF(I27&lt;0,IF((I27*-1)*Data!$C$4&gt;Data!$E$4,0,(I27*-1)*Data!$C$4),IF(I27*Data!$C$5&gt;Data!$E$5,0,I27*Data!$C$5)),0)</f>
        <v>0</v>
      </c>
      <c r="W27" s="18">
        <f>IF(OR(L27="a",L27="A"),Data!$B$3,IF(OR(L27="b",L27="B",L27="c",L27="C"),0,IF(OR(L27="d",L27="D"),Data!$B$6,IF(OR(L27="e",L27="E"),Data!$B$7,IF(OR(L27="f",L27="F"),Data!$B$8,IF(OR(L27="g",L27="G"),Data!$B$9,IF(OR(L27="h",L27="H"),Data!$B$10,0)))))))</f>
        <v>0</v>
      </c>
      <c r="X27" s="18">
        <f>IF(L27&lt;0,IF((L27*-1)*Data!$B$4&gt;Data!$D$4,0,(L27*-1)*Data!$B$4),IF(L27*Data!$B$5&gt;Data!$D$5,0,L27*Data!$B$5))</f>
        <v>0</v>
      </c>
    </row>
    <row r="28" spans="1:24" ht="15.75" x14ac:dyDescent="0.25">
      <c r="A28" s="24"/>
      <c r="B28" s="25"/>
      <c r="C28" s="24"/>
      <c r="D28" s="23"/>
      <c r="E28" s="17">
        <f>IF(IF(T(C28)="",$R28,$Q28)+IF(D28="",0,VLOOKUP(D28,Motor,2,FALSE))&gt;Data!$B$11,Data!$B$11,IF(T(C28)="",$R28,$Q28)+IF(D28="",0,VLOOKUP(D28,Motor,2,FALSE)))</f>
        <v>0</v>
      </c>
      <c r="F28" s="24"/>
      <c r="G28" s="23"/>
      <c r="H28" s="17">
        <f>IF(IF(T(F28)="",$T28,$S28)+IF(G28="",0,VLOOKUP(G28,Bedöm,4,FALSE))&gt;Data!$C$11,Data!$C$11,IF(T(F28)="",$T28,$S28)+IF(G28="",0,VLOOKUP(G28,Bedöm,4,FALSE)))</f>
        <v>0</v>
      </c>
      <c r="I28" s="24"/>
      <c r="J28" s="27"/>
      <c r="K28" s="37">
        <f>IF(IF(T(I28)="",$V28,$U28)+IF(J28="",0,VLOOKUP(J28,Bedöm,4,FALSE))&gt;Data!$C$11,Data!$C$11,IF(T(I28)="",$V28,$U28)+IF(J28="",0,VLOOKUP(J28,Bedöm,4,FALSE)))</f>
        <v>0</v>
      </c>
      <c r="L28" s="32"/>
      <c r="M28" s="23"/>
      <c r="N28" s="17">
        <f>IF(IF(T(L28)="",$X28,$W28)+IF(M28="",0,VLOOKUP(M28,Motor,2,FALSE))&gt;Data!$B$11,Data!$B$11,IF(T(L28)="",$X28,$W28)+IF(M28="",0,VLOOKUP(M28,Motor,2,FALSE)))</f>
        <v>0</v>
      </c>
      <c r="O28" s="30">
        <f t="shared" si="0"/>
        <v>0</v>
      </c>
      <c r="Q28" s="18">
        <f>IF(OR(C28="a",C28="A"),Data!$B$3,IF(OR(C28="b",C28="B",C28="c",C28="C"),0,IF(OR(C28="d",C28="D"),Data!$B$6,IF(OR(C28="e",C28="E"),Data!$B$7,IF(OR(C28="f",C28="F"),Data!$B$8,IF(OR(C28="g",C28="G"),Data!$B$9,IF(OR(C28="h",C28="H"),Data!$B$10,0)))))))</f>
        <v>0</v>
      </c>
      <c r="R28" s="18">
        <f>IF(T(C28)="",IF(C28&lt;0,IF((C28*-1)*Data!$B$4&gt;Data!$D$4,0,(C28*-1)*Data!$B$4),IF(C28*Data!$B$5&gt;Data!$D$5,0,C28*Data!$B$5)),0)</f>
        <v>0</v>
      </c>
      <c r="S28" s="18">
        <f>IF(OR(F28="a",F28="A"),Data!$C$3,IF(OR(F28="b",F28="B",F28="c",F28="C"),0,IF(OR(F28="d",F28="D"),Data!$C$6,IF(OR(F28="e",F28="E"),Data!$C$7,IF(OR(F28="f",F28="F"),Data!$C$8,IF(OR(F28="g",F28="G"),Data!$C$9,IF(OR(F28="h",F28="H"),Data!$C$10,0)))))))</f>
        <v>0</v>
      </c>
      <c r="T28" s="18">
        <f>IF(T(F28)="",IF(F28&lt;0,IF((F28*-1)*Data!$C$4&gt;Data!$E$4,0,(F28*-1)*Data!$C$4),IF(F28*Data!$C$5&gt;Data!$E$5,0,F28*Data!$C$5)),0)</f>
        <v>0</v>
      </c>
      <c r="U28" s="18">
        <f>IF(OR(I28="a",I28="A"),Data!$C$3,IF(OR(I28="b",I28="B",I28="c",I28="C"),0,IF(OR(I28="d",I28="D"),Data!$C$6,IF(OR(I28="e",I28="E"),Data!$C$7,IF(OR(I28="f",I28="F"),Data!$C$8,IF(OR(I28="g",I28="G"),Data!$C$9,IF(OR(I28="h",I28="H"),Data!$C$10,0)))))))</f>
        <v>0</v>
      </c>
      <c r="V28" s="18">
        <f>IF(T(I28)="",IF(I28&lt;0,IF((I28*-1)*Data!$C$4&gt;Data!$E$4,0,(I28*-1)*Data!$C$4),IF(I28*Data!$C$5&gt;Data!$E$5,0,I28*Data!$C$5)),0)</f>
        <v>0</v>
      </c>
      <c r="W28" s="18">
        <f>IF(OR(L28="a",L28="A"),Data!$B$3,IF(OR(L28="b",L28="B",L28="c",L28="C"),0,IF(OR(L28="d",L28="D"),Data!$B$6,IF(OR(L28="e",L28="E"),Data!$B$7,IF(OR(L28="f",L28="F"),Data!$B$8,IF(OR(L28="g",L28="G"),Data!$B$9,IF(OR(L28="h",L28="H"),Data!$B$10,0)))))))</f>
        <v>0</v>
      </c>
      <c r="X28" s="18">
        <f>IF(L28&lt;0,IF((L28*-1)*Data!$B$4&gt;Data!$D$4,0,(L28*-1)*Data!$B$4),IF(L28*Data!$B$5&gt;Data!$D$5,0,L28*Data!$B$5))</f>
        <v>0</v>
      </c>
    </row>
    <row r="29" spans="1:24" ht="15.75" x14ac:dyDescent="0.25">
      <c r="A29" s="24"/>
      <c r="B29" s="25"/>
      <c r="C29" s="24"/>
      <c r="D29" s="23"/>
      <c r="E29" s="17">
        <f>IF(IF(T(C29)="",$R29,$Q29)+IF(D29="",0,VLOOKUP(D29,Motor,2,FALSE))&gt;Data!$B$11,Data!$B$11,IF(T(C29)="",$R29,$Q29)+IF(D29="",0,VLOOKUP(D29,Motor,2,FALSE)))</f>
        <v>0</v>
      </c>
      <c r="F29" s="24"/>
      <c r="G29" s="23"/>
      <c r="H29" s="17">
        <f>IF(IF(T(F29)="",$T29,$S29)+IF(G29="",0,VLOOKUP(G29,Bedöm,4,FALSE))&gt;Data!$C$11,Data!$C$11,IF(T(F29)="",$T29,$S29)+IF(G29="",0,VLOOKUP(G29,Bedöm,4,FALSE)))</f>
        <v>0</v>
      </c>
      <c r="I29" s="24"/>
      <c r="J29" s="27"/>
      <c r="K29" s="37">
        <f>IF(IF(T(I29)="",$V29,$U29)+IF(J29="",0,VLOOKUP(J29,Bedöm,4,FALSE))&gt;Data!$C$11,Data!$C$11,IF(T(I29)="",$V29,$U29)+IF(J29="",0,VLOOKUP(J29,Bedöm,4,FALSE)))</f>
        <v>0</v>
      </c>
      <c r="L29" s="32"/>
      <c r="M29" s="23"/>
      <c r="N29" s="17">
        <f>IF(IF(T(L29)="",$X29,$W29)+IF(M29="",0,VLOOKUP(M29,Motor,2,FALSE))&gt;Data!$B$11,Data!$B$11,IF(T(L29)="",$X29,$W29)+IF(M29="",0,VLOOKUP(M29,Motor,2,FALSE)))</f>
        <v>0</v>
      </c>
      <c r="O29" s="30">
        <f t="shared" si="0"/>
        <v>0</v>
      </c>
      <c r="Q29" s="18">
        <f>IF(OR(C29="a",C29="A"),Data!$B$3,IF(OR(C29="b",C29="B",C29="c",C29="C"),0,IF(OR(C29="d",C29="D"),Data!$B$6,IF(OR(C29="e",C29="E"),Data!$B$7,IF(OR(C29="f",C29="F"),Data!$B$8,IF(OR(C29="g",C29="G"),Data!$B$9,IF(OR(C29="h",C29="H"),Data!$B$10,0)))))))</f>
        <v>0</v>
      </c>
      <c r="R29" s="18">
        <f>IF(T(C29)="",IF(C29&lt;0,IF((C29*-1)*Data!$B$4&gt;Data!$D$4,0,(C29*-1)*Data!$B$4),IF(C29*Data!$B$5&gt;Data!$D$5,0,C29*Data!$B$5)),0)</f>
        <v>0</v>
      </c>
      <c r="S29" s="18">
        <f>IF(OR(F29="a",F29="A"),Data!$C$3,IF(OR(F29="b",F29="B",F29="c",F29="C"),0,IF(OR(F29="d",F29="D"),Data!$C$6,IF(OR(F29="e",F29="E"),Data!$C$7,IF(OR(F29="f",F29="F"),Data!$C$8,IF(OR(F29="g",F29="G"),Data!$C$9,IF(OR(F29="h",F29="H"),Data!$C$10,0)))))))</f>
        <v>0</v>
      </c>
      <c r="T29" s="18">
        <f>IF(T(F29)="",IF(F29&lt;0,IF((F29*-1)*Data!$C$4&gt;Data!$E$4,0,(F29*-1)*Data!$C$4),IF(F29*Data!$C$5&gt;Data!$E$5,0,F29*Data!$C$5)),0)</f>
        <v>0</v>
      </c>
      <c r="U29" s="18">
        <f>IF(OR(I29="a",I29="A"),Data!$C$3,IF(OR(I29="b",I29="B",I29="c",I29="C"),0,IF(OR(I29="d",I29="D"),Data!$C$6,IF(OR(I29="e",I29="E"),Data!$C$7,IF(OR(I29="f",I29="F"),Data!$C$8,IF(OR(I29="g",I29="G"),Data!$C$9,IF(OR(I29="h",I29="H"),Data!$C$10,0)))))))</f>
        <v>0</v>
      </c>
      <c r="V29" s="18">
        <f>IF(T(I29)="",IF(I29&lt;0,IF((I29*-1)*Data!$C$4&gt;Data!$E$4,0,(I29*-1)*Data!$C$4),IF(I29*Data!$C$5&gt;Data!$E$5,0,I29*Data!$C$5)),0)</f>
        <v>0</v>
      </c>
      <c r="W29" s="18">
        <f>IF(OR(L29="a",L29="A"),Data!$B$3,IF(OR(L29="b",L29="B",L29="c",L29="C"),0,IF(OR(L29="d",L29="D"),Data!$B$6,IF(OR(L29="e",L29="E"),Data!$B$7,IF(OR(L29="f",L29="F"),Data!$B$8,IF(OR(L29="g",L29="G"),Data!$B$9,IF(OR(L29="h",L29="H"),Data!$B$10,0)))))))</f>
        <v>0</v>
      </c>
      <c r="X29" s="18">
        <f>IF(L29&lt;0,IF((L29*-1)*Data!$B$4&gt;Data!$D$4,0,(L29*-1)*Data!$B$4),IF(L29*Data!$B$5&gt;Data!$D$5,0,L29*Data!$B$5))</f>
        <v>0</v>
      </c>
    </row>
    <row r="30" spans="1:24" ht="15.75" x14ac:dyDescent="0.25">
      <c r="A30" s="24"/>
      <c r="B30" s="25"/>
      <c r="C30" s="24"/>
      <c r="D30" s="23"/>
      <c r="E30" s="17">
        <f>IF(IF(T(C30)="",$R30,$Q30)+IF(D30="",0,VLOOKUP(D30,Motor,2,FALSE))&gt;Data!$B$11,Data!$B$11,IF(T(C30)="",$R30,$Q30)+IF(D30="",0,VLOOKUP(D30,Motor,2,FALSE)))</f>
        <v>0</v>
      </c>
      <c r="F30" s="24"/>
      <c r="G30" s="23"/>
      <c r="H30" s="17">
        <f>IF(IF(T(F30)="",$T30,$S30)+IF(G30="",0,VLOOKUP(G30,Bedöm,4,FALSE))&gt;Data!$C$11,Data!$C$11,IF(T(F30)="",$T30,$S30)+IF(G30="",0,VLOOKUP(G30,Bedöm,4,FALSE)))</f>
        <v>0</v>
      </c>
      <c r="I30" s="24"/>
      <c r="J30" s="27"/>
      <c r="K30" s="37">
        <f>IF(IF(T(I30)="",$V30,$U30)+IF(J30="",0,VLOOKUP(J30,Bedöm,4,FALSE))&gt;Data!$C$11,Data!$C$11,IF(T(I30)="",$V30,$U30)+IF(J30="",0,VLOOKUP(J30,Bedöm,4,FALSE)))</f>
        <v>0</v>
      </c>
      <c r="L30" s="32"/>
      <c r="M30" s="23"/>
      <c r="N30" s="17">
        <f>IF(IF(T(L30)="",$X30,$W30)+IF(M30="",0,VLOOKUP(M30,Motor,2,FALSE))&gt;Data!$B$11,Data!$B$11,IF(T(L30)="",$X30,$W30)+IF(M30="",0,VLOOKUP(M30,Motor,2,FALSE)))</f>
        <v>0</v>
      </c>
      <c r="O30" s="30">
        <f t="shared" si="0"/>
        <v>0</v>
      </c>
      <c r="Q30" s="18">
        <f>IF(OR(C30="a",C30="A"),Data!$B$3,IF(OR(C30="b",C30="B",C30="c",C30="C"),0,IF(OR(C30="d",C30="D"),Data!$B$6,IF(OR(C30="e",C30="E"),Data!$B$7,IF(OR(C30="f",C30="F"),Data!$B$8,IF(OR(C30="g",C30="G"),Data!$B$9,IF(OR(C30="h",C30="H"),Data!$B$10,0)))))))</f>
        <v>0</v>
      </c>
      <c r="R30" s="18">
        <f>IF(T(C30)="",IF(C30&lt;0,IF((C30*-1)*Data!$B$4&gt;Data!$D$4,0,(C30*-1)*Data!$B$4),IF(C30*Data!$B$5&gt;Data!$D$5,0,C30*Data!$B$5)),0)</f>
        <v>0</v>
      </c>
      <c r="S30" s="18">
        <f>IF(OR(F30="a",F30="A"),Data!$C$3,IF(OR(F30="b",F30="B",F30="c",F30="C"),0,IF(OR(F30="d",F30="D"),Data!$C$6,IF(OR(F30="e",F30="E"),Data!$C$7,IF(OR(F30="f",F30="F"),Data!$C$8,IF(OR(F30="g",F30="G"),Data!$C$9,IF(OR(F30="h",F30="H"),Data!$C$10,0)))))))</f>
        <v>0</v>
      </c>
      <c r="T30" s="18">
        <f>IF(T(F30)="",IF(F30&lt;0,IF((F30*-1)*Data!$C$4&gt;Data!$E$4,0,(F30*-1)*Data!$C$4),IF(F30*Data!$C$5&gt;Data!$E$5,0,F30*Data!$C$5)),0)</f>
        <v>0</v>
      </c>
      <c r="U30" s="18">
        <f>IF(OR(I30="a",I30="A"),Data!$C$3,IF(OR(I30="b",I30="B",I30="c",I30="C"),0,IF(OR(I30="d",I30="D"),Data!$C$6,IF(OR(I30="e",I30="E"),Data!$C$7,IF(OR(I30="f",I30="F"),Data!$C$8,IF(OR(I30="g",I30="G"),Data!$C$9,IF(OR(I30="h",I30="H"),Data!$C$10,0)))))))</f>
        <v>0</v>
      </c>
      <c r="V30" s="18">
        <f>IF(T(I30)="",IF(I30&lt;0,IF((I30*-1)*Data!$C$4&gt;Data!$E$4,0,(I30*-1)*Data!$C$4),IF(I30*Data!$C$5&gt;Data!$E$5,0,I30*Data!$C$5)),0)</f>
        <v>0</v>
      </c>
      <c r="W30" s="18">
        <f>IF(OR(L30="a",L30="A"),Data!$B$3,IF(OR(L30="b",L30="B",L30="c",L30="C"),0,IF(OR(L30="d",L30="D"),Data!$B$6,IF(OR(L30="e",L30="E"),Data!$B$7,IF(OR(L30="f",L30="F"),Data!$B$8,IF(OR(L30="g",L30="G"),Data!$B$9,IF(OR(L30="h",L30="H"),Data!$B$10,0)))))))</f>
        <v>0</v>
      </c>
      <c r="X30" s="18">
        <f>IF(L30&lt;0,IF((L30*-1)*Data!$B$4&gt;Data!$D$4,0,(L30*-1)*Data!$B$4),IF(L30*Data!$B$5&gt;Data!$D$5,0,L30*Data!$B$5))</f>
        <v>0</v>
      </c>
    </row>
    <row r="31" spans="1:24" ht="15.75" x14ac:dyDescent="0.25">
      <c r="A31" s="24"/>
      <c r="B31" s="25"/>
      <c r="C31" s="24"/>
      <c r="D31" s="23"/>
      <c r="E31" s="17">
        <f>IF(IF(T(C31)="",$R31,$Q31)+IF(D31="",0,VLOOKUP(D31,Motor,2,FALSE))&gt;Data!$B$11,Data!$B$11,IF(T(C31)="",$R31,$Q31)+IF(D31="",0,VLOOKUP(D31,Motor,2,FALSE)))</f>
        <v>0</v>
      </c>
      <c r="F31" s="24"/>
      <c r="G31" s="23"/>
      <c r="H31" s="17">
        <f>IF(IF(T(F31)="",$T31,$S31)+IF(G31="",0,VLOOKUP(G31,Bedöm,4,FALSE))&gt;Data!$C$11,Data!$C$11,IF(T(F31)="",$T31,$S31)+IF(G31="",0,VLOOKUP(G31,Bedöm,4,FALSE)))</f>
        <v>0</v>
      </c>
      <c r="I31" s="24"/>
      <c r="J31" s="27"/>
      <c r="K31" s="37">
        <f>IF(IF(T(I31)="",$V31,$U31)+IF(J31="",0,VLOOKUP(J31,Bedöm,4,FALSE))&gt;Data!$C$11,Data!$C$11,IF(T(I31)="",$V31,$U31)+IF(J31="",0,VLOOKUP(J31,Bedöm,4,FALSE)))</f>
        <v>0</v>
      </c>
      <c r="L31" s="32"/>
      <c r="M31" s="23"/>
      <c r="N31" s="17">
        <f>IF(IF(T(L31)="",$X31,$W31)+IF(M31="",0,VLOOKUP(M31,Motor,2,FALSE))&gt;Data!$B$11,Data!$B$11,IF(T(L31)="",$X31,$W31)+IF(M31="",0,VLOOKUP(M31,Motor,2,FALSE)))</f>
        <v>0</v>
      </c>
      <c r="O31" s="30">
        <f t="shared" si="0"/>
        <v>0</v>
      </c>
      <c r="Q31" s="18">
        <f>IF(OR(C31="a",C31="A"),Data!$B$3,IF(OR(C31="b",C31="B",C31="c",C31="C"),0,IF(OR(C31="d",C31="D"),Data!$B$6,IF(OR(C31="e",C31="E"),Data!$B$7,IF(OR(C31="f",C31="F"),Data!$B$8,IF(OR(C31="g",C31="G"),Data!$B$9,IF(OR(C31="h",C31="H"),Data!$B$10,0)))))))</f>
        <v>0</v>
      </c>
      <c r="R31" s="18">
        <f>IF(T(C31)="",IF(C31&lt;0,IF((C31*-1)*Data!$B$4&gt;Data!$D$4,0,(C31*-1)*Data!$B$4),IF(C31*Data!$B$5&gt;Data!$D$5,0,C31*Data!$B$5)),0)</f>
        <v>0</v>
      </c>
      <c r="S31" s="18">
        <f>IF(OR(F31="a",F31="A"),Data!$C$3,IF(OR(F31="b",F31="B",F31="c",F31="C"),0,IF(OR(F31="d",F31="D"),Data!$C$6,IF(OR(F31="e",F31="E"),Data!$C$7,IF(OR(F31="f",F31="F"),Data!$C$8,IF(OR(F31="g",F31="G"),Data!$C$9,IF(OR(F31="h",F31="H"),Data!$C$10,0)))))))</f>
        <v>0</v>
      </c>
      <c r="T31" s="18">
        <f>IF(T(F31)="",IF(F31&lt;0,IF((F31*-1)*Data!$C$4&gt;Data!$E$4,0,(F31*-1)*Data!$C$4),IF(F31*Data!$C$5&gt;Data!$E$5,0,F31*Data!$C$5)),0)</f>
        <v>0</v>
      </c>
      <c r="U31" s="18">
        <f>IF(OR(I31="a",I31="A"),Data!$C$3,IF(OR(I31="b",I31="B",I31="c",I31="C"),0,IF(OR(I31="d",I31="D"),Data!$C$6,IF(OR(I31="e",I31="E"),Data!$C$7,IF(OR(I31="f",I31="F"),Data!$C$8,IF(OR(I31="g",I31="G"),Data!$C$9,IF(OR(I31="h",I31="H"),Data!$C$10,0)))))))</f>
        <v>0</v>
      </c>
      <c r="V31" s="18">
        <f>IF(T(I31)="",IF(I31&lt;0,IF((I31*-1)*Data!$C$4&gt;Data!$E$4,0,(I31*-1)*Data!$C$4),IF(I31*Data!$C$5&gt;Data!$E$5,0,I31*Data!$C$5)),0)</f>
        <v>0</v>
      </c>
      <c r="W31" s="18">
        <f>IF(OR(L31="a",L31="A"),Data!$B$3,IF(OR(L31="b",L31="B",L31="c",L31="C"),0,IF(OR(L31="d",L31="D"),Data!$B$6,IF(OR(L31="e",L31="E"),Data!$B$7,IF(OR(L31="f",L31="F"),Data!$B$8,IF(OR(L31="g",L31="G"),Data!$B$9,IF(OR(L31="h",L31="H"),Data!$B$10,0)))))))</f>
        <v>0</v>
      </c>
      <c r="X31" s="18">
        <f>IF(L31&lt;0,IF((L31*-1)*Data!$B$4&gt;Data!$D$4,0,(L31*-1)*Data!$B$4),IF(L31*Data!$B$5&gt;Data!$D$5,0,L31*Data!$B$5))</f>
        <v>0</v>
      </c>
    </row>
    <row r="32" spans="1:24" ht="15.75" x14ac:dyDescent="0.25">
      <c r="A32" s="24"/>
      <c r="B32" s="25"/>
      <c r="C32" s="24"/>
      <c r="D32" s="23"/>
      <c r="E32" s="17">
        <f>IF(IF(T(C32)="",$R32,$Q32)+IF(D32="",0,VLOOKUP(D32,Motor,2,FALSE))&gt;Data!$B$11,Data!$B$11,IF(T(C32)="",$R32,$Q32)+IF(D32="",0,VLOOKUP(D32,Motor,2,FALSE)))</f>
        <v>0</v>
      </c>
      <c r="F32" s="24"/>
      <c r="G32" s="23"/>
      <c r="H32" s="17">
        <f>IF(IF(T(F32)="",$T32,$S32)+IF(G32="",0,VLOOKUP(G32,Bedöm,4,FALSE))&gt;Data!$C$11,Data!$C$11,IF(T(F32)="",$T32,$S32)+IF(G32="",0,VLOOKUP(G32,Bedöm,4,FALSE)))</f>
        <v>0</v>
      </c>
      <c r="I32" s="24"/>
      <c r="J32" s="27"/>
      <c r="K32" s="37">
        <f>IF(IF(T(I32)="",$V32,$U32)+IF(J32="",0,VLOOKUP(J32,Bedöm,4,FALSE))&gt;Data!$C$11,Data!$C$11,IF(T(I32)="",$V32,$U32)+IF(J32="",0,VLOOKUP(J32,Bedöm,4,FALSE)))</f>
        <v>0</v>
      </c>
      <c r="L32" s="32"/>
      <c r="M32" s="23"/>
      <c r="N32" s="17">
        <f>IF(IF(T(L32)="",$X32,$W32)+IF(M32="",0,VLOOKUP(M32,Motor,2,FALSE))&gt;Data!$B$11,Data!$B$11,IF(T(L32)="",$X32,$W32)+IF(M32="",0,VLOOKUP(M32,Motor,2,FALSE)))</f>
        <v>0</v>
      </c>
      <c r="O32" s="30">
        <f t="shared" si="0"/>
        <v>0</v>
      </c>
      <c r="Q32" s="18">
        <f>IF(OR(C32="a",C32="A"),Data!$B$3,IF(OR(C32="b",C32="B",C32="c",C32="C"),0,IF(OR(C32="d",C32="D"),Data!$B$6,IF(OR(C32="e",C32="E"),Data!$B$7,IF(OR(C32="f",C32="F"),Data!$B$8,IF(OR(C32="g",C32="G"),Data!$B$9,IF(OR(C32="h",C32="H"),Data!$B$10,0)))))))</f>
        <v>0</v>
      </c>
      <c r="R32" s="18">
        <f>IF(T(C32)="",IF(C32&lt;0,IF((C32*-1)*Data!$B$4&gt;Data!$D$4,0,(C32*-1)*Data!$B$4),IF(C32*Data!$B$5&gt;Data!$D$5,0,C32*Data!$B$5)),0)</f>
        <v>0</v>
      </c>
      <c r="S32" s="18">
        <f>IF(OR(F32="a",F32="A"),Data!$C$3,IF(OR(F32="b",F32="B",F32="c",F32="C"),0,IF(OR(F32="d",F32="D"),Data!$C$6,IF(OR(F32="e",F32="E"),Data!$C$7,IF(OR(F32="f",F32="F"),Data!$C$8,IF(OR(F32="g",F32="G"),Data!$C$9,IF(OR(F32="h",F32="H"),Data!$C$10,0)))))))</f>
        <v>0</v>
      </c>
      <c r="T32" s="18">
        <f>IF(T(F32)="",IF(F32&lt;0,IF((F32*-1)*Data!$C$4&gt;Data!$E$4,0,(F32*-1)*Data!$C$4),IF(F32*Data!$C$5&gt;Data!$E$5,0,F32*Data!$C$5)),0)</f>
        <v>0</v>
      </c>
      <c r="U32" s="18">
        <f>IF(OR(I32="a",I32="A"),Data!$C$3,IF(OR(I32="b",I32="B",I32="c",I32="C"),0,IF(OR(I32="d",I32="D"),Data!$C$6,IF(OR(I32="e",I32="E"),Data!$C$7,IF(OR(I32="f",I32="F"),Data!$C$8,IF(OR(I32="g",I32="G"),Data!$C$9,IF(OR(I32="h",I32="H"),Data!$C$10,0)))))))</f>
        <v>0</v>
      </c>
      <c r="V32" s="18">
        <f>IF(T(I32)="",IF(I32&lt;0,IF((I32*-1)*Data!$C$4&gt;Data!$E$4,0,(I32*-1)*Data!$C$4),IF(I32*Data!$C$5&gt;Data!$E$5,0,I32*Data!$C$5)),0)</f>
        <v>0</v>
      </c>
      <c r="W32" s="18">
        <f>IF(OR(L32="a",L32="A"),Data!$B$3,IF(OR(L32="b",L32="B",L32="c",L32="C"),0,IF(OR(L32="d",L32="D"),Data!$B$6,IF(OR(L32="e",L32="E"),Data!$B$7,IF(OR(L32="f",L32="F"),Data!$B$8,IF(OR(L32="g",L32="G"),Data!$B$9,IF(OR(L32="h",L32="H"),Data!$B$10,0)))))))</f>
        <v>0</v>
      </c>
      <c r="X32" s="18">
        <f>IF(L32&lt;0,IF((L32*-1)*Data!$B$4&gt;Data!$D$4,0,(L32*-1)*Data!$B$4),IF(L32*Data!$B$5&gt;Data!$D$5,0,L32*Data!$B$5))</f>
        <v>0</v>
      </c>
    </row>
    <row r="33" spans="1:24" ht="16.5" thickBot="1" x14ac:dyDescent="0.3">
      <c r="A33" s="19"/>
      <c r="B33" s="20"/>
      <c r="C33" s="19"/>
      <c r="D33" s="26"/>
      <c r="E33" s="6">
        <f>IF(IF(T(C33)="",$R33,$Q33)+IF(D33="",0,VLOOKUP(D33,Motor,2,FALSE))&gt;Data!$B$11,Data!$B$11,IF(T(C33)="",$R33,$Q33)+IF(D33="",0,VLOOKUP(D33,Motor,2,FALSE)))</f>
        <v>0</v>
      </c>
      <c r="F33" s="19"/>
      <c r="G33" s="26"/>
      <c r="H33" s="6">
        <f>IF(IF(T(F33)="",$T33,$S33)+IF(G33="",0,VLOOKUP(G33,Bedöm,4,FALSE))&gt;Data!$C$11,Data!$C$11,IF(T(F33)="",$T33,$S33)+IF(G33="",0,VLOOKUP(G33,Bedöm,4,FALSE)))</f>
        <v>0</v>
      </c>
      <c r="I33" s="19"/>
      <c r="J33" s="41"/>
      <c r="K33" s="6">
        <f>IF(IF(T(I33)="",$V33,$U33)+IF(J33="",0,VLOOKUP(J33,Bedöm,4,FALSE))&gt;Data!$C$11,Data!$C$11,IF(T(I33)="",$V33,$U33)+IF(J33="",0,VLOOKUP(J33,Bedöm,4,FALSE)))</f>
        <v>0</v>
      </c>
      <c r="L33" s="33"/>
      <c r="M33" s="26"/>
      <c r="N33" s="6">
        <f>IF(IF(T(L33)="",$X33,$W33)+IF(M33="",0,VLOOKUP(M33,Motor,2,FALSE))&gt;Data!$B$11,Data!$B$11,IF(T(L33)="",$X33,$W33)+IF(M33="",0,VLOOKUP(M33,Motor,2,FALSE)))</f>
        <v>0</v>
      </c>
      <c r="O33" s="38">
        <f t="shared" si="0"/>
        <v>0</v>
      </c>
      <c r="Q33" s="18">
        <f>IF(OR(C33="a",C33="A"),Data!$B$3,IF(OR(C33="b",C33="B",C33="c",C33="C"),0,IF(OR(C33="d",C33="D"),Data!$B$6,IF(OR(C33="e",C33="E"),Data!$B$7,IF(OR(C33="f",C33="F"),Data!$B$8,IF(OR(C33="g",C33="G"),Data!$B$9,IF(OR(C33="h",C33="H"),Data!$B$10,0)))))))</f>
        <v>0</v>
      </c>
      <c r="R33" s="18">
        <f>IF(T(C33)="",IF(C33&lt;0,IF((C33*-1)*Data!$B$4&gt;Data!$D$4,0,(C33*-1)*Data!$B$4),IF(C33*Data!$B$5&gt;Data!$D$5,0,C33*Data!$B$5)),0)</f>
        <v>0</v>
      </c>
      <c r="S33" s="18">
        <f>IF(OR(F33="a",F33="A"),Data!$C$3,IF(OR(F33="b",F33="B",F33="c",F33="C"),0,IF(OR(F33="d",F33="D"),Data!$C$6,IF(OR(F33="e",F33="E"),Data!$C$7,IF(OR(F33="f",F33="F"),Data!$C$8,IF(OR(F33="g",F33="G"),Data!$C$9,IF(OR(F33="h",F33="H"),Data!$C$10,0)))))))</f>
        <v>0</v>
      </c>
      <c r="T33" s="18">
        <f>IF(T(F33)="",IF(F33&lt;0,IF((F33*-1)*Data!$C$4&gt;Data!$E$4,0,(F33*-1)*Data!$C$4),IF(F33*Data!$C$5&gt;Data!$E$5,0,F33*Data!$C$5)),0)</f>
        <v>0</v>
      </c>
      <c r="U33" s="18">
        <f>IF(OR(I33="a",I33="A"),Data!$C$3,IF(OR(I33="b",I33="B",I33="c",I33="C"),0,IF(OR(I33="d",I33="D"),Data!$C$6,IF(OR(I33="e",I33="E"),Data!$C$7,IF(OR(I33="f",I33="F"),Data!$C$8,IF(OR(I33="g",I33="G"),Data!$C$9,IF(OR(I33="h",I33="H"),Data!$C$10,0)))))))</f>
        <v>0</v>
      </c>
      <c r="V33" s="18">
        <f>IF(T(I33)="",IF(I33&lt;0,IF((I33*-1)*Data!$C$4&gt;Data!$E$4,0,(I33*-1)*Data!$C$4),IF(I33*Data!$C$5&gt;Data!$E$5,0,I33*Data!$C$5)),0)</f>
        <v>0</v>
      </c>
      <c r="W33" s="18">
        <f>IF(OR(L33="a",L33="A"),Data!$B$3,IF(OR(L33="b",L33="B",L33="c",L33="C"),0,IF(OR(L33="d",L33="D"),Data!$B$6,IF(OR(L33="e",L33="E"),Data!$B$7,IF(OR(L33="f",L33="F"),Data!$B$8,IF(OR(L33="g",L33="G"),Data!$B$9,IF(OR(L33="h",L33="H"),Data!$B$10,0)))))))</f>
        <v>0</v>
      </c>
      <c r="X33" s="18">
        <f>IF(L33&lt;0,IF((L33*-1)*Data!$B$4&gt;Data!$D$4,0,(L33*-1)*Data!$B$4),IF(L33*Data!$B$5&gt;Data!$D$5,0,L33*Data!$B$5))</f>
        <v>0</v>
      </c>
    </row>
    <row r="35" spans="1:24" x14ac:dyDescent="0.25">
      <c r="A35" s="42"/>
      <c r="B35" s="42"/>
      <c r="C35" s="42"/>
      <c r="D35" s="42"/>
      <c r="E35" s="42"/>
    </row>
    <row r="36" spans="1:24" x14ac:dyDescent="0.25">
      <c r="A36" s="42"/>
      <c r="B36" s="42"/>
      <c r="C36" s="42"/>
      <c r="D36" s="42"/>
      <c r="E36" s="42"/>
      <c r="F36" s="42"/>
    </row>
    <row r="37" spans="1:24" x14ac:dyDescent="0.25">
      <c r="A37" s="42"/>
      <c r="B37" s="42"/>
      <c r="C37" s="42"/>
      <c r="D37" s="42"/>
    </row>
  </sheetData>
  <sheetProtection algorithmName="SHA-512" hashValue="NJx0Uot7TQr59QboSKKQUWfc9PDRWWQUGimeSFFtxXTWoUEUHg0PkA4+jGuiGLAUkN0dW2+M7XPYydfUW6FQ6w==" saltValue="3thaiO3kaw2daVJTCkEHGg==" spinCount="100000" sheet="1" selectLockedCells="1"/>
  <mergeCells count="8">
    <mergeCell ref="A36:F36"/>
    <mergeCell ref="A37:D37"/>
    <mergeCell ref="A35:E35"/>
    <mergeCell ref="W3:X3"/>
    <mergeCell ref="A2:B2"/>
    <mergeCell ref="Q3:R3"/>
    <mergeCell ref="S3:T3"/>
    <mergeCell ref="U3:V3"/>
  </mergeCells>
  <phoneticPr fontId="2" type="noConversion"/>
  <dataValidations count="4">
    <dataValidation type="list" allowBlank="1" showInputMessage="1" showErrorMessage="1" sqref="D4:D33" xr:uid="{00000000-0002-0000-0000-000000000000}">
      <formula1>Normal</formula1>
    </dataValidation>
    <dataValidation type="list" allowBlank="1" showInputMessage="1" showErrorMessage="1" sqref="G4:G33" xr:uid="{00000000-0002-0000-0000-000001000000}">
      <formula1>Med</formula1>
    </dataValidation>
    <dataValidation type="list" allowBlank="1" showInputMessage="1" showErrorMessage="1" sqref="J4:J33" xr:uid="{00000000-0002-0000-0000-000002000000}">
      <formula1>Utan</formula1>
    </dataValidation>
    <dataValidation type="list" allowBlank="1" showInputMessage="1" showErrorMessage="1" sqref="M4:M33" xr:uid="{00000000-0002-0000-0000-000003000000}">
      <formula1>Hinder</formula1>
    </dataValidation>
  </dataValidation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workbookViewId="0">
      <selection activeCell="C3" sqref="C3"/>
    </sheetView>
  </sheetViews>
  <sheetFormatPr defaultRowHeight="15" x14ac:dyDescent="0.25"/>
  <cols>
    <col min="7" max="10" width="18.28515625" bestFit="1" customWidth="1"/>
  </cols>
  <sheetData>
    <row r="1" spans="1:12" x14ac:dyDescent="0.25">
      <c r="A1" s="46" t="s">
        <v>8</v>
      </c>
      <c r="B1" s="46"/>
      <c r="C1" s="46"/>
      <c r="G1" s="47" t="s">
        <v>28</v>
      </c>
      <c r="H1" s="48"/>
      <c r="I1" s="48"/>
      <c r="J1" s="49"/>
      <c r="K1" s="44" t="s">
        <v>8</v>
      </c>
      <c r="L1" s="45"/>
    </row>
    <row r="2" spans="1:12" ht="15.75" thickBot="1" x14ac:dyDescent="0.3">
      <c r="A2" s="1" t="s">
        <v>11</v>
      </c>
      <c r="B2" s="1" t="s">
        <v>12</v>
      </c>
      <c r="C2" s="1" t="s">
        <v>13</v>
      </c>
      <c r="D2" s="46" t="s">
        <v>34</v>
      </c>
      <c r="E2" s="46"/>
      <c r="G2" s="4" t="s">
        <v>2</v>
      </c>
      <c r="H2" s="5" t="s">
        <v>29</v>
      </c>
      <c r="I2" s="5" t="s">
        <v>30</v>
      </c>
      <c r="J2" s="6" t="s">
        <v>5</v>
      </c>
      <c r="K2" s="4" t="s">
        <v>12</v>
      </c>
      <c r="L2" s="6" t="s">
        <v>13</v>
      </c>
    </row>
    <row r="3" spans="1:12" x14ac:dyDescent="0.25">
      <c r="A3" s="2" t="s">
        <v>10</v>
      </c>
      <c r="B3" s="27">
        <v>250</v>
      </c>
      <c r="C3" s="27">
        <v>150</v>
      </c>
      <c r="D3" s="1" t="s">
        <v>12</v>
      </c>
      <c r="E3" s="1" t="s">
        <v>13</v>
      </c>
      <c r="G3" s="8" t="s">
        <v>24</v>
      </c>
      <c r="H3" s="7" t="s">
        <v>24</v>
      </c>
      <c r="I3" s="7" t="s">
        <v>24</v>
      </c>
      <c r="J3" s="17" t="s">
        <v>24</v>
      </c>
      <c r="K3" s="21">
        <v>300</v>
      </c>
      <c r="L3" s="22">
        <v>200</v>
      </c>
    </row>
    <row r="4" spans="1:12" x14ac:dyDescent="0.25">
      <c r="A4" s="2" t="s">
        <v>14</v>
      </c>
      <c r="B4" s="27">
        <v>10</v>
      </c>
      <c r="C4" s="27">
        <v>6</v>
      </c>
      <c r="D4" s="28">
        <f>B4*20</f>
        <v>200</v>
      </c>
      <c r="E4" s="28">
        <f>C4*20</f>
        <v>120</v>
      </c>
      <c r="G4" s="3" t="s">
        <v>36</v>
      </c>
      <c r="H4" s="1" t="s">
        <v>36</v>
      </c>
      <c r="I4" s="1" t="s">
        <v>36</v>
      </c>
      <c r="J4" s="37" t="s">
        <v>36</v>
      </c>
      <c r="K4" s="24">
        <v>200</v>
      </c>
      <c r="L4" s="25">
        <v>200</v>
      </c>
    </row>
    <row r="5" spans="1:12" x14ac:dyDescent="0.25">
      <c r="A5" s="2" t="s">
        <v>15</v>
      </c>
      <c r="B5" s="27">
        <v>5</v>
      </c>
      <c r="C5" s="27">
        <v>3</v>
      </c>
      <c r="D5" s="28">
        <f>B5*20</f>
        <v>100</v>
      </c>
      <c r="E5" s="28">
        <f>C5*20</f>
        <v>60</v>
      </c>
      <c r="G5" s="3" t="s">
        <v>37</v>
      </c>
      <c r="H5" s="1" t="s">
        <v>37</v>
      </c>
      <c r="I5" s="1" t="s">
        <v>37</v>
      </c>
      <c r="J5" s="37" t="s">
        <v>37</v>
      </c>
      <c r="K5" s="24">
        <v>200</v>
      </c>
      <c r="L5" s="25">
        <v>200</v>
      </c>
    </row>
    <row r="6" spans="1:12" x14ac:dyDescent="0.25">
      <c r="A6" s="2" t="s">
        <v>16</v>
      </c>
      <c r="B6" s="27">
        <v>125</v>
      </c>
      <c r="C6" s="27">
        <v>75</v>
      </c>
      <c r="G6" s="3" t="s">
        <v>38</v>
      </c>
      <c r="H6" s="1" t="s">
        <v>38</v>
      </c>
      <c r="I6" s="1" t="s">
        <v>38</v>
      </c>
      <c r="J6" s="37" t="s">
        <v>38</v>
      </c>
      <c r="K6" s="24">
        <v>200</v>
      </c>
      <c r="L6" s="25">
        <v>200</v>
      </c>
    </row>
    <row r="7" spans="1:12" x14ac:dyDescent="0.25">
      <c r="A7" s="2" t="s">
        <v>17</v>
      </c>
      <c r="B7" s="27">
        <v>150</v>
      </c>
      <c r="C7" s="27">
        <v>90</v>
      </c>
      <c r="G7" s="3" t="s">
        <v>39</v>
      </c>
      <c r="H7" s="1" t="s">
        <v>39</v>
      </c>
      <c r="I7" s="1" t="s">
        <v>39</v>
      </c>
      <c r="J7" s="37" t="s">
        <v>39</v>
      </c>
      <c r="K7" s="24">
        <v>200</v>
      </c>
      <c r="L7" s="25">
        <v>200</v>
      </c>
    </row>
    <row r="8" spans="1:12" x14ac:dyDescent="0.25">
      <c r="A8" s="2" t="s">
        <v>18</v>
      </c>
      <c r="B8" s="27">
        <v>175</v>
      </c>
      <c r="C8" s="27">
        <v>105</v>
      </c>
      <c r="G8" s="3" t="s">
        <v>40</v>
      </c>
      <c r="H8" s="1" t="s">
        <v>40</v>
      </c>
      <c r="I8" s="1" t="s">
        <v>40</v>
      </c>
      <c r="J8" s="37" t="s">
        <v>40</v>
      </c>
      <c r="K8" s="24">
        <v>200</v>
      </c>
      <c r="L8" s="25">
        <v>200</v>
      </c>
    </row>
    <row r="9" spans="1:12" x14ac:dyDescent="0.25">
      <c r="A9" s="2" t="s">
        <v>19</v>
      </c>
      <c r="B9" s="27">
        <v>200</v>
      </c>
      <c r="C9" s="27">
        <v>120</v>
      </c>
      <c r="G9" s="3" t="s">
        <v>41</v>
      </c>
      <c r="H9" s="1" t="s">
        <v>41</v>
      </c>
      <c r="I9" s="1" t="s">
        <v>41</v>
      </c>
      <c r="J9" s="37" t="s">
        <v>41</v>
      </c>
      <c r="K9" s="24">
        <v>200</v>
      </c>
      <c r="L9" s="25">
        <v>200</v>
      </c>
    </row>
    <row r="10" spans="1:12" x14ac:dyDescent="0.25">
      <c r="A10" s="2" t="s">
        <v>20</v>
      </c>
      <c r="B10" s="27">
        <v>225</v>
      </c>
      <c r="C10" s="27">
        <v>135</v>
      </c>
      <c r="G10" s="3" t="s">
        <v>42</v>
      </c>
      <c r="H10" s="1" t="s">
        <v>42</v>
      </c>
      <c r="I10" s="1" t="s">
        <v>42</v>
      </c>
      <c r="J10" s="37" t="s">
        <v>42</v>
      </c>
      <c r="K10" s="24">
        <v>200</v>
      </c>
      <c r="L10" s="25">
        <v>200</v>
      </c>
    </row>
    <row r="11" spans="1:12" x14ac:dyDescent="0.25">
      <c r="A11" s="2" t="s">
        <v>21</v>
      </c>
      <c r="B11" s="27">
        <v>400</v>
      </c>
      <c r="C11" s="27">
        <v>200</v>
      </c>
      <c r="G11" s="3" t="s">
        <v>43</v>
      </c>
      <c r="H11" s="1" t="s">
        <v>43</v>
      </c>
      <c r="I11" s="1" t="s">
        <v>43</v>
      </c>
      <c r="J11" s="37" t="s">
        <v>43</v>
      </c>
      <c r="K11" s="24">
        <v>200</v>
      </c>
      <c r="L11" s="25">
        <v>200</v>
      </c>
    </row>
    <row r="12" spans="1:12" x14ac:dyDescent="0.25">
      <c r="G12" s="3" t="s">
        <v>23</v>
      </c>
      <c r="H12" s="1" t="s">
        <v>23</v>
      </c>
      <c r="I12" s="1" t="s">
        <v>23</v>
      </c>
      <c r="J12" s="37" t="s">
        <v>23</v>
      </c>
      <c r="K12" s="24">
        <v>200</v>
      </c>
      <c r="L12" s="25">
        <v>200</v>
      </c>
    </row>
    <row r="13" spans="1:12" x14ac:dyDescent="0.25">
      <c r="G13" s="3" t="s">
        <v>22</v>
      </c>
      <c r="H13" s="1" t="s">
        <v>22</v>
      </c>
      <c r="I13" s="1" t="s">
        <v>22</v>
      </c>
      <c r="J13" s="37" t="s">
        <v>22</v>
      </c>
      <c r="K13" s="24">
        <v>50</v>
      </c>
      <c r="L13" s="25">
        <v>50</v>
      </c>
    </row>
    <row r="14" spans="1:12" x14ac:dyDescent="0.25">
      <c r="G14" s="3"/>
      <c r="H14" s="1" t="s">
        <v>25</v>
      </c>
      <c r="I14" s="1" t="s">
        <v>25</v>
      </c>
      <c r="J14" s="37" t="s">
        <v>27</v>
      </c>
      <c r="K14" s="24">
        <v>400</v>
      </c>
      <c r="L14" s="25">
        <v>200</v>
      </c>
    </row>
    <row r="15" spans="1:12" ht="15.75" thickBot="1" x14ac:dyDescent="0.3">
      <c r="G15" s="4"/>
      <c r="H15" s="5"/>
      <c r="I15" s="5" t="s">
        <v>26</v>
      </c>
      <c r="J15" s="6"/>
      <c r="K15" s="19"/>
      <c r="L15" s="20">
        <v>200</v>
      </c>
    </row>
  </sheetData>
  <sheetProtection password="C177" sheet="1"/>
  <mergeCells count="4">
    <mergeCell ref="A1:C1"/>
    <mergeCell ref="D2:E2"/>
    <mergeCell ref="G1:J1"/>
    <mergeCell ref="K1:L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6</vt:i4>
      </vt:variant>
    </vt:vector>
  </HeadingPairs>
  <TitlesOfParts>
    <vt:vector size="8" baseType="lpstr">
      <vt:lpstr>Landningsprotokoll</vt:lpstr>
      <vt:lpstr>Data</vt:lpstr>
      <vt:lpstr>Bedöm</vt:lpstr>
      <vt:lpstr>Hinder</vt:lpstr>
      <vt:lpstr>Med</vt:lpstr>
      <vt:lpstr>Motor</vt:lpstr>
      <vt:lpstr>Normal</vt:lpstr>
      <vt:lpstr>Utan</vt:lpstr>
    </vt:vector>
  </TitlesOfParts>
  <Company>Permobil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Håkan Carlsson</dc:creator>
  <cp:lastModifiedBy>Håkan Carlsson</cp:lastModifiedBy>
  <cp:lastPrinted>2025-02-01T16:07:09Z</cp:lastPrinted>
  <dcterms:created xsi:type="dcterms:W3CDTF">2012-05-28T05:30:01Z</dcterms:created>
  <dcterms:modified xsi:type="dcterms:W3CDTF">2025-02-01T16:07:33Z</dcterms:modified>
</cp:coreProperties>
</file>